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5" i="1" l="1"/>
  <c r="F48" i="1"/>
  <c r="F51" i="1"/>
  <c r="F40" i="1"/>
  <c r="F49" i="1"/>
  <c r="F22" i="1"/>
  <c r="F14" i="1"/>
  <c r="F50" i="1"/>
  <c r="I52" i="1"/>
  <c r="H52" i="1"/>
  <c r="G52" i="1"/>
  <c r="F47" i="1"/>
  <c r="F46" i="1"/>
  <c r="F45" i="1"/>
  <c r="F44" i="1"/>
  <c r="F43" i="1"/>
  <c r="F42" i="1"/>
  <c r="F12" i="1"/>
  <c r="F9" i="1"/>
  <c r="F21" i="1"/>
  <c r="F20" i="1"/>
  <c r="F19" i="1"/>
  <c r="F18" i="1"/>
  <c r="F17" i="1"/>
  <c r="F16" i="1"/>
  <c r="F15" i="1"/>
  <c r="F13" i="1"/>
  <c r="F11" i="1"/>
  <c r="I87" i="1"/>
  <c r="H87" i="1"/>
  <c r="G87" i="1"/>
  <c r="F23" i="1" l="1"/>
  <c r="G23" i="1"/>
  <c r="F27" i="1"/>
  <c r="F86" i="1"/>
  <c r="F85" i="1"/>
  <c r="F84" i="1"/>
  <c r="F83" i="1"/>
  <c r="F82" i="1"/>
  <c r="F81" i="1"/>
  <c r="F80" i="1"/>
  <c r="F79" i="1"/>
  <c r="I76" i="1"/>
  <c r="H76" i="1"/>
  <c r="G76" i="1"/>
  <c r="F74" i="1"/>
  <c r="F73" i="1"/>
  <c r="F72" i="1"/>
  <c r="F71" i="1"/>
  <c r="F70" i="1"/>
  <c r="F69" i="1"/>
  <c r="F68" i="1"/>
  <c r="F67" i="1"/>
  <c r="F66" i="1"/>
  <c r="F64" i="1"/>
  <c r="F63" i="1"/>
  <c r="F62" i="1"/>
  <c r="F61" i="1"/>
  <c r="F41" i="1"/>
  <c r="I58" i="1"/>
  <c r="H58" i="1"/>
  <c r="G58" i="1"/>
  <c r="F57" i="1"/>
  <c r="F56" i="1"/>
  <c r="F55" i="1"/>
  <c r="I23" i="1"/>
  <c r="H23" i="1"/>
  <c r="H88" i="1" l="1"/>
  <c r="I88" i="1"/>
  <c r="F87" i="1"/>
  <c r="G88" i="1"/>
  <c r="F58" i="1"/>
  <c r="F39" i="1"/>
  <c r="F37" i="1"/>
  <c r="F35" i="1"/>
  <c r="F33" i="1"/>
  <c r="F31" i="1"/>
  <c r="F29" i="1"/>
  <c r="F38" i="1"/>
  <c r="F36" i="1"/>
  <c r="F34" i="1"/>
  <c r="F32" i="1"/>
  <c r="F28" i="1"/>
  <c r="F26" i="1"/>
  <c r="F30" i="1"/>
  <c r="F52" i="1" l="1"/>
</calcChain>
</file>

<file path=xl/sharedStrings.xml><?xml version="1.0" encoding="utf-8"?>
<sst xmlns="http://schemas.openxmlformats.org/spreadsheetml/2006/main" count="304" uniqueCount="159">
  <si>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</si>
  <si>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</si>
  <si>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</si>
  <si>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</si>
  <si>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</si>
  <si>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</si>
  <si>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</si>
  <si>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</si>
  <si>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</si>
  <si>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</si>
  <si>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</si>
  <si>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</si>
  <si>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</si>
  <si>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</si>
  <si>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</si>
  <si>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</si>
  <si>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</si>
  <si>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</si>
  <si>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</si>
  <si>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</si>
  <si>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</si>
  <si>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</si>
  <si>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</si>
  <si>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</si>
  <si>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</si>
  <si>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</si>
  <si>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</si>
  <si>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</si>
  <si>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</si>
  <si>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</si>
  <si>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</si>
  <si>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</si>
  <si>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</si>
  <si>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</si>
  <si>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</si>
  <si>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</si>
  <si>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</si>
  <si>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</si>
  <si>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</si>
  <si>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</si>
  <si>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</si>
  <si>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</si>
  <si>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</si>
  <si>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</si>
  <si>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</si>
  <si>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</si>
  <si>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</si>
  <si>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</si>
  <si>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</si>
  <si>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</si>
  <si>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</si>
  <si>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</si>
  <si>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</si>
  <si>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</si>
  <si>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</si>
  <si>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</si>
  <si>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</si>
  <si>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</si>
  <si>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</si>
  <si>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</si>
  <si>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</si>
  <si>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</si>
  <si>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</si>
  <si>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</si>
  <si>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</si>
  <si>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</si>
  <si>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</si>
  <si>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</si>
  <si>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</si>
  <si>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</si>
  <si>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</si>
  <si>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</si>
  <si>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</si>
  <si>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</si>
  <si>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</si>
  <si>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</si>
  <si>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</si>
  <si>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</si>
  <si>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</si>
  <si>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</si>
  <si>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</si>
  <si>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</si>
  <si>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</si>
  <si>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</si>
  <si>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</si>
  <si>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</si>
  <si>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</si>
  <si>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</si>
  <si>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</si>
  <si>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</si>
  <si>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</si>
  <si>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</si>
  <si>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</si>
  <si>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</si>
  <si>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</si>
  <si>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</si>
  <si>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</si>
  <si>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</si>
  <si>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</si>
  <si>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</si>
  <si>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</si>
  <si>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</si>
  <si>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</si>
  <si>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</si>
  <si>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</si>
  <si>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</si>
  <si>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</si>
  <si>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</si>
  <si>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</si>
  <si>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</si>
  <si>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</si>
  <si>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</si>
  <si>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</si>
  <si>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</si>
  <si>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</si>
  <si>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</si>
  <si>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</si>
  <si>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</si>
  <si>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</si>
  <si>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</si>
  <si>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</si>
  <si>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</si>
  <si>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</si>
  <si>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</si>
  <si>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</si>
  <si>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</si>
  <si>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</si>
  <si>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</si>
  <si>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</si>
  <si>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</si>
  <si>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</si>
  <si>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</si>
  <si>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</si>
  <si>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</si>
  <si>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</si>
  <si>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</si>
  <si>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</si>
  <si>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</si>
  <si>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</si>
  <si>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</si>
  <si>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</si>
  <si>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</si>
  <si>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</si>
  <si>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</si>
  <si>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Мероприятия по повышению безопасности дорожного движения  (проведение конкурсов, соревнований и др. мероприятий)</t>
  </si>
  <si>
    <t>Сумма на плановый период 2024 года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</si>
  <si>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</si>
  <si>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</si>
  <si>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</si>
  <si>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</si>
  <si>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</si>
  <si>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областной бюджет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</si>
  <si>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</si>
  <si>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</si>
  <si>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</si>
  <si>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</si>
  <si>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91 от 31.03.2023г.
</t>
  </si>
  <si>
    <t>Сумма на 2023 год</t>
  </si>
  <si>
    <t>Сумма на плановый период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</si>
</sst>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49" fontId="2" fillId="0" borderId="63" xfId="0" applyNumberFormat="1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2" fillId="0" borderId="66" xfId="0" applyFont="1" applyBorder="1" applyAlignment="1">
      <alignment horizontal="justify" vertical="top" wrapText="1"/>
    </xf>
    <xf numFmtId="0" fontId="2" fillId="0" borderId="25" xfId="0" applyFont="1" applyBorder="1" applyAlignment="1">
      <alignment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2" fillId="0" borderId="70" xfId="0" applyFont="1" applyBorder="1" applyAlignment="1">
      <alignment horizontal="center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29" xfId="0" applyFont="1" applyBorder="1" applyAlignment="1">
      <alignment wrapText="1"/>
    </xf>
    <xf numFmtId="164" fontId="8" fillId="0" borderId="23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 applyProtection="1">
      <alignment horizontal="center" vertical="top" wrapText="1"/>
      <protection locked="0"/>
    </xf>
    <xf numFmtId="0" fontId="8" fillId="0" borderId="45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vertical="top" wrapText="1"/>
    </xf>
    <xf numFmtId="0" fontId="8" fillId="0" borderId="71" xfId="0" applyFont="1" applyBorder="1" applyAlignment="1">
      <alignment horizontal="center" vertical="top" wrapText="1"/>
    </xf>
    <xf numFmtId="0" fontId="8" fillId="0" borderId="5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65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5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top" wrapText="1"/>
    </xf>
    <xf numFmtId="49" fontId="8" fillId="0" borderId="45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54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2" fontId="8" fillId="0" borderId="67" xfId="0" applyNumberFormat="1" applyFont="1" applyBorder="1" applyAlignment="1">
      <alignment vertical="top" wrapText="1"/>
    </xf>
    <xf numFmtId="2" fontId="8" fillId="0" borderId="45" xfId="0" applyNumberFormat="1" applyFont="1" applyBorder="1" applyAlignment="1">
      <alignment vertical="top" wrapText="1"/>
    </xf>
    <xf numFmtId="164" fontId="8" fillId="0" borderId="9" xfId="0" applyNumberFormat="1" applyFont="1" applyBorder="1" applyAlignment="1">
      <alignment horizontal="center" vertical="top" wrapText="1"/>
    </xf>
    <xf numFmtId="164" fontId="8" fillId="0" borderId="10" xfId="0" applyNumberFormat="1" applyFont="1" applyBorder="1" applyAlignment="1">
      <alignment horizontal="center" vertical="top" wrapText="1"/>
    </xf>
    <xf numFmtId="164" fontId="8" fillId="0" borderId="27" xfId="0" applyNumberFormat="1" applyFont="1" applyBorder="1" applyAlignment="1">
      <alignment horizontal="center" vertical="top" wrapText="1"/>
    </xf>
    <xf numFmtId="0" fontId="8" fillId="0" borderId="23" xfId="0" applyFont="1" applyBorder="1" applyAlignment="1">
      <alignment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46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164" fontId="8" fillId="0" borderId="33" xfId="0" applyNumberFormat="1" applyFont="1" applyBorder="1" applyAlignment="1">
      <alignment horizontal="center" vertical="top" wrapText="1"/>
    </xf>
    <xf numFmtId="2" fontId="8" fillId="0" borderId="29" xfId="0" applyNumberFormat="1" applyFont="1" applyBorder="1" applyAlignment="1">
      <alignment horizontal="center" vertical="top" wrapText="1"/>
    </xf>
    <xf numFmtId="2" fontId="8" fillId="0" borderId="34" xfId="0" applyNumberFormat="1" applyFont="1" applyBorder="1" applyAlignment="1">
      <alignment horizontal="center" vertical="top" wrapText="1"/>
    </xf>
    <xf numFmtId="2" fontId="8" fillId="0" borderId="51" xfId="0" applyNumberFormat="1" applyFont="1" applyBorder="1" applyAlignment="1">
      <alignment vertical="top" wrapText="1"/>
    </xf>
    <xf numFmtId="164" fontId="8" fillId="0" borderId="15" xfId="0" applyNumberFormat="1" applyFont="1" applyBorder="1" applyAlignment="1" applyProtection="1">
      <alignment horizontal="center" vertical="top" wrapText="1"/>
      <protection locked="0"/>
    </xf>
    <xf numFmtId="2" fontId="8" fillId="0" borderId="14" xfId="0" applyNumberFormat="1" applyFont="1" applyBorder="1" applyAlignment="1" applyProtection="1">
      <alignment horizontal="center" vertical="top" wrapText="1"/>
      <protection locked="0"/>
    </xf>
    <xf numFmtId="2" fontId="9" fillId="0" borderId="55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vertical="top" wrapText="1"/>
    </xf>
    <xf numFmtId="164" fontId="8" fillId="0" borderId="26" xfId="0" applyNumberFormat="1" applyFont="1" applyBorder="1" applyAlignment="1">
      <alignment horizontal="center" vertical="top" wrapText="1"/>
    </xf>
    <xf numFmtId="164" fontId="8" fillId="0" borderId="15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vertical="top" wrapText="1"/>
    </xf>
    <xf numFmtId="2" fontId="8" fillId="0" borderId="15" xfId="0" applyNumberFormat="1" applyFont="1" applyBorder="1" applyAlignment="1">
      <alignment horizontal="center" vertical="top" wrapText="1"/>
    </xf>
    <xf numFmtId="4" fontId="8" fillId="0" borderId="26" xfId="0" applyNumberFormat="1" applyFont="1" applyBorder="1"/>
    <xf numFmtId="0" fontId="8" fillId="0" borderId="26" xfId="0" applyFont="1" applyBorder="1"/>
    <xf numFmtId="2" fontId="8" fillId="0" borderId="10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2" fontId="8" fillId="0" borderId="4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3" fillId="0" borderId="45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49" fontId="2" fillId="0" borderId="71" xfId="0" applyNumberFormat="1" applyFont="1" applyBorder="1" applyAlignment="1">
      <alignment horizontal="left" vertical="top" wrapText="1"/>
    </xf>
    <xf numFmtId="0" fontId="0" fillId="0" borderId="70" xfId="0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0" fillId="0" borderId="70" xfId="0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workbookViewId="0">
      <selection activeCell="K98" sqref="K98"/>
    </sheetView>
  </sheetViews>
  <sheetFormatPr defaultRowHeight="15" x14ac:dyDescent="0.2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 x14ac:dyDescent="0.25">
      <c r="G1" s="215" t="s">
        <v>156</v>
      </c>
      <c r="H1" s="216"/>
      <c r="I1" s="216"/>
    </row>
    <row r="2" spans="1:9" ht="31.5" customHeight="1" x14ac:dyDescent="0.25">
      <c r="A2" s="234" t="s">
        <v>149</v>
      </c>
      <c r="B2" s="234"/>
      <c r="C2" s="234"/>
      <c r="D2" s="234"/>
      <c r="E2" s="234"/>
      <c r="F2" s="234"/>
      <c r="G2" s="234"/>
      <c r="H2" s="234"/>
      <c r="I2" s="234"/>
    </row>
    <row r="3" spans="1:9" ht="15.75" thickBot="1" x14ac:dyDescent="0.3"/>
    <row r="4" spans="1:9" ht="25.5" customHeight="1" thickBot="1" x14ac:dyDescent="0.3">
      <c r="A4" s="207" t="s">
        <v>0</v>
      </c>
      <c r="B4" s="209" t="s">
        <v>1</v>
      </c>
      <c r="C4" s="210"/>
      <c r="D4" s="1" t="s">
        <v>2</v>
      </c>
      <c r="E4" s="213" t="s">
        <v>4</v>
      </c>
      <c r="F4" s="193" t="s">
        <v>5</v>
      </c>
      <c r="G4" s="194"/>
      <c r="H4" s="195"/>
      <c r="I4" s="196"/>
    </row>
    <row r="5" spans="1:9" ht="52.5" thickBot="1" x14ac:dyDescent="0.3">
      <c r="A5" s="208"/>
      <c r="B5" s="211"/>
      <c r="C5" s="212"/>
      <c r="D5" s="2" t="s">
        <v>3</v>
      </c>
      <c r="E5" s="214"/>
      <c r="F5" s="3" t="s">
        <v>6</v>
      </c>
      <c r="G5" s="106" t="s">
        <v>157</v>
      </c>
      <c r="H5" s="107" t="s">
        <v>145</v>
      </c>
      <c r="I5" s="107" t="s">
        <v>158</v>
      </c>
    </row>
    <row r="6" spans="1:9" ht="15.75" thickBot="1" x14ac:dyDescent="0.3">
      <c r="A6" s="2">
        <v>1</v>
      </c>
      <c r="B6" s="193">
        <v>2</v>
      </c>
      <c r="C6" s="235"/>
      <c r="D6" s="3">
        <v>3</v>
      </c>
      <c r="E6" s="3">
        <v>4</v>
      </c>
      <c r="F6" s="3">
        <v>5</v>
      </c>
      <c r="G6" s="48">
        <v>6</v>
      </c>
      <c r="H6" s="4">
        <v>7</v>
      </c>
      <c r="I6" s="73">
        <v>8</v>
      </c>
    </row>
    <row r="7" spans="1:9" x14ac:dyDescent="0.25">
      <c r="A7" s="236" t="s">
        <v>64</v>
      </c>
      <c r="B7" s="237"/>
      <c r="C7" s="237"/>
      <c r="D7" s="237"/>
      <c r="E7" s="237"/>
      <c r="F7" s="237"/>
      <c r="G7" s="237"/>
      <c r="H7" s="237"/>
      <c r="I7" s="238"/>
    </row>
    <row r="8" spans="1:9" ht="15.75" customHeight="1" x14ac:dyDescent="0.25">
      <c r="A8" s="231" t="s">
        <v>7</v>
      </c>
      <c r="B8" s="232"/>
      <c r="C8" s="232"/>
      <c r="D8" s="232"/>
      <c r="E8" s="232"/>
      <c r="F8" s="232"/>
      <c r="G8" s="232"/>
      <c r="H8" s="232"/>
      <c r="I8" s="233"/>
    </row>
    <row r="9" spans="1:9" ht="88.5" customHeight="1" thickBot="1" x14ac:dyDescent="0.3">
      <c r="A9" s="80" t="s">
        <v>56</v>
      </c>
      <c r="B9" s="84" t="s">
        <v>85</v>
      </c>
      <c r="C9" s="86" t="s">
        <v>85</v>
      </c>
      <c r="D9" s="89" t="s">
        <v>12</v>
      </c>
      <c r="E9" s="81" t="s">
        <v>8</v>
      </c>
      <c r="F9" s="132">
        <f>G9+H9+I9</f>
        <v>78664599</v>
      </c>
      <c r="G9" s="132">
        <v>26221533</v>
      </c>
      <c r="H9" s="132">
        <v>26221533</v>
      </c>
      <c r="I9" s="132">
        <v>26221533</v>
      </c>
    </row>
    <row r="10" spans="1:9" ht="54" customHeight="1" thickBot="1" x14ac:dyDescent="0.3">
      <c r="A10" s="74" t="s">
        <v>57</v>
      </c>
      <c r="B10" s="227" t="s">
        <v>19</v>
      </c>
      <c r="C10" s="228"/>
      <c r="D10" s="64" t="s">
        <v>12</v>
      </c>
      <c r="E10" s="20" t="s">
        <v>8</v>
      </c>
      <c r="F10" s="136"/>
      <c r="G10" s="137">
        <v>0</v>
      </c>
      <c r="H10" s="137">
        <v>0</v>
      </c>
      <c r="I10" s="138">
        <v>0</v>
      </c>
    </row>
    <row r="11" spans="1:9" ht="39.75" thickBot="1" x14ac:dyDescent="0.3">
      <c r="A11" s="75" t="s">
        <v>58</v>
      </c>
      <c r="B11" s="223" t="s">
        <v>14</v>
      </c>
      <c r="C11" s="229"/>
      <c r="D11" s="26" t="s">
        <v>15</v>
      </c>
      <c r="E11" s="3" t="s">
        <v>8</v>
      </c>
      <c r="F11" s="133">
        <f t="shared" ref="F11:F22" si="0">G11+H11+I11</f>
        <v>6654500</v>
      </c>
      <c r="G11" s="134">
        <v>3054500</v>
      </c>
      <c r="H11" s="134">
        <v>1800000</v>
      </c>
      <c r="I11" s="135">
        <v>1800000</v>
      </c>
    </row>
    <row r="12" spans="1:9" ht="42.75" customHeight="1" thickBot="1" x14ac:dyDescent="0.3">
      <c r="A12" s="76" t="s">
        <v>59</v>
      </c>
      <c r="B12" s="69" t="s">
        <v>86</v>
      </c>
      <c r="C12" s="87" t="s">
        <v>86</v>
      </c>
      <c r="D12" s="44" t="s">
        <v>15</v>
      </c>
      <c r="E12" s="37" t="s">
        <v>8</v>
      </c>
      <c r="F12" s="119">
        <f t="shared" si="0"/>
        <v>88250</v>
      </c>
      <c r="G12" s="119">
        <v>68250</v>
      </c>
      <c r="H12" s="119">
        <v>10000</v>
      </c>
      <c r="I12" s="139">
        <v>10000</v>
      </c>
    </row>
    <row r="13" spans="1:9" ht="40.5" customHeight="1" thickBot="1" x14ac:dyDescent="0.3">
      <c r="A13" s="82" t="s">
        <v>60</v>
      </c>
      <c r="B13" s="40" t="s">
        <v>9</v>
      </c>
      <c r="C13" s="41" t="s">
        <v>9</v>
      </c>
      <c r="D13" s="44" t="s">
        <v>15</v>
      </c>
      <c r="E13" s="37" t="s">
        <v>8</v>
      </c>
      <c r="F13" s="119">
        <f t="shared" si="0"/>
        <v>102217.56</v>
      </c>
      <c r="G13" s="121">
        <v>102217.56</v>
      </c>
      <c r="H13" s="121">
        <v>0</v>
      </c>
      <c r="I13" s="146">
        <v>0</v>
      </c>
    </row>
    <row r="14" spans="1:9" ht="41.25" customHeight="1" thickBot="1" x14ac:dyDescent="0.3">
      <c r="A14" s="82" t="s">
        <v>61</v>
      </c>
      <c r="B14" s="40" t="s">
        <v>13</v>
      </c>
      <c r="C14" s="41" t="s">
        <v>13</v>
      </c>
      <c r="D14" s="44" t="s">
        <v>10</v>
      </c>
      <c r="E14" s="37" t="s">
        <v>8</v>
      </c>
      <c r="F14" s="119">
        <f t="shared" si="0"/>
        <v>150000</v>
      </c>
      <c r="G14" s="121">
        <v>150000</v>
      </c>
      <c r="H14" s="121">
        <v>0</v>
      </c>
      <c r="I14" s="146">
        <v>0</v>
      </c>
    </row>
    <row r="15" spans="1:9" ht="42" customHeight="1" thickBot="1" x14ac:dyDescent="0.3">
      <c r="A15" s="76" t="s">
        <v>62</v>
      </c>
      <c r="B15" s="62" t="s">
        <v>11</v>
      </c>
      <c r="C15" s="88" t="s">
        <v>11</v>
      </c>
      <c r="D15" s="46" t="s">
        <v>12</v>
      </c>
      <c r="E15" s="71" t="s">
        <v>8</v>
      </c>
      <c r="F15" s="145">
        <f t="shared" si="0"/>
        <v>147978</v>
      </c>
      <c r="G15" s="121">
        <v>147978</v>
      </c>
      <c r="H15" s="121">
        <v>0</v>
      </c>
      <c r="I15" s="146">
        <v>0</v>
      </c>
    </row>
    <row r="16" spans="1:9" ht="44.25" customHeight="1" thickBot="1" x14ac:dyDescent="0.3">
      <c r="A16" s="75" t="s">
        <v>63</v>
      </c>
      <c r="B16" s="204" t="s">
        <v>17</v>
      </c>
      <c r="C16" s="205"/>
      <c r="D16" s="13" t="s">
        <v>12</v>
      </c>
      <c r="E16" s="47" t="s">
        <v>8</v>
      </c>
      <c r="F16" s="143">
        <f t="shared" si="0"/>
        <v>1830000</v>
      </c>
      <c r="G16" s="143">
        <v>630000</v>
      </c>
      <c r="H16" s="143">
        <v>600000</v>
      </c>
      <c r="I16" s="144">
        <v>600000</v>
      </c>
    </row>
    <row r="17" spans="1:11" ht="54" customHeight="1" thickBot="1" x14ac:dyDescent="0.3">
      <c r="A17" s="76" t="s">
        <v>65</v>
      </c>
      <c r="B17" s="204" t="s">
        <v>144</v>
      </c>
      <c r="C17" s="205"/>
      <c r="D17" s="14" t="s">
        <v>12</v>
      </c>
      <c r="E17" s="15" t="s">
        <v>8</v>
      </c>
      <c r="F17" s="148">
        <f t="shared" si="0"/>
        <v>0</v>
      </c>
      <c r="G17" s="149">
        <v>0</v>
      </c>
      <c r="H17" s="149">
        <v>0</v>
      </c>
      <c r="I17" s="150">
        <v>0</v>
      </c>
    </row>
    <row r="18" spans="1:11" ht="39" customHeight="1" thickBot="1" x14ac:dyDescent="0.3">
      <c r="A18" s="75" t="s">
        <v>66</v>
      </c>
      <c r="B18" s="204" t="s">
        <v>153</v>
      </c>
      <c r="C18" s="205"/>
      <c r="D18" s="16" t="s">
        <v>12</v>
      </c>
      <c r="E18" s="17" t="s">
        <v>18</v>
      </c>
      <c r="F18" s="148">
        <f t="shared" si="0"/>
        <v>100000</v>
      </c>
      <c r="G18" s="149">
        <v>100000</v>
      </c>
      <c r="H18" s="149">
        <v>0</v>
      </c>
      <c r="I18" s="150">
        <v>0</v>
      </c>
    </row>
    <row r="19" spans="1:11" ht="56.25" customHeight="1" thickBot="1" x14ac:dyDescent="0.3">
      <c r="A19" s="76" t="s">
        <v>67</v>
      </c>
      <c r="B19" s="62" t="s">
        <v>87</v>
      </c>
      <c r="C19" s="83" t="s">
        <v>87</v>
      </c>
      <c r="D19" s="45" t="s">
        <v>12</v>
      </c>
      <c r="E19" s="45" t="s">
        <v>8</v>
      </c>
      <c r="F19" s="154">
        <f t="shared" si="0"/>
        <v>0</v>
      </c>
      <c r="G19" s="155">
        <v>0</v>
      </c>
      <c r="H19" s="155">
        <v>0</v>
      </c>
      <c r="I19" s="156">
        <v>0</v>
      </c>
    </row>
    <row r="20" spans="1:11" ht="76.5" customHeight="1" thickBot="1" x14ac:dyDescent="0.3">
      <c r="A20" s="76" t="s">
        <v>68</v>
      </c>
      <c r="B20" s="67" t="s">
        <v>20</v>
      </c>
      <c r="C20" s="67" t="s">
        <v>88</v>
      </c>
      <c r="D20" s="47" t="s">
        <v>12</v>
      </c>
      <c r="E20" s="85" t="s">
        <v>8</v>
      </c>
      <c r="F20" s="147">
        <f t="shared" si="0"/>
        <v>320532.52</v>
      </c>
      <c r="G20" s="127">
        <v>320532.52</v>
      </c>
      <c r="H20" s="127">
        <v>0</v>
      </c>
      <c r="I20" s="127">
        <v>0</v>
      </c>
      <c r="K20" t="s">
        <v>128</v>
      </c>
    </row>
    <row r="21" spans="1:11" ht="43.5" customHeight="1" thickBot="1" x14ac:dyDescent="0.3">
      <c r="A21" s="76" t="s">
        <v>69</v>
      </c>
      <c r="B21" s="201" t="s">
        <v>21</v>
      </c>
      <c r="C21" s="201"/>
      <c r="D21" s="34" t="s">
        <v>10</v>
      </c>
      <c r="E21" s="18" t="s">
        <v>8</v>
      </c>
      <c r="F21" s="140">
        <f t="shared" si="0"/>
        <v>3138000</v>
      </c>
      <c r="G21" s="141">
        <v>1138000</v>
      </c>
      <c r="H21" s="141">
        <v>1000000</v>
      </c>
      <c r="I21" s="142">
        <v>1000000</v>
      </c>
    </row>
    <row r="22" spans="1:11" ht="39.75" customHeight="1" x14ac:dyDescent="0.25">
      <c r="A22" s="76" t="s">
        <v>70</v>
      </c>
      <c r="B22" s="202" t="s">
        <v>22</v>
      </c>
      <c r="C22" s="203"/>
      <c r="D22" s="77" t="s">
        <v>10</v>
      </c>
      <c r="E22" s="77" t="s">
        <v>8</v>
      </c>
      <c r="F22" s="151">
        <f t="shared" si="0"/>
        <v>1988521.92</v>
      </c>
      <c r="G22" s="152">
        <v>1588521.92</v>
      </c>
      <c r="H22" s="152">
        <v>200000</v>
      </c>
      <c r="I22" s="153">
        <v>200000</v>
      </c>
    </row>
    <row r="23" spans="1:11" ht="31.5" customHeight="1" x14ac:dyDescent="0.25">
      <c r="A23" s="78"/>
      <c r="B23" s="206" t="s">
        <v>23</v>
      </c>
      <c r="C23" s="206"/>
      <c r="D23" s="79"/>
      <c r="E23" s="79" t="s">
        <v>8</v>
      </c>
      <c r="F23" s="157">
        <f>SUM(F9:F22)</f>
        <v>93184599</v>
      </c>
      <c r="G23" s="127">
        <f>SUM(G9:G22)</f>
        <v>33521533</v>
      </c>
      <c r="H23" s="127">
        <f>SUM(H9:H22)</f>
        <v>29831533</v>
      </c>
      <c r="I23" s="127">
        <f>SUM(I9:I22)</f>
        <v>29831533</v>
      </c>
    </row>
    <row r="24" spans="1:11" x14ac:dyDescent="0.25">
      <c r="A24" s="230" t="s">
        <v>24</v>
      </c>
      <c r="B24" s="199"/>
      <c r="C24" s="199"/>
      <c r="D24" s="199"/>
      <c r="E24" s="199"/>
      <c r="F24" s="199"/>
      <c r="G24" s="199"/>
      <c r="H24" s="199"/>
      <c r="I24" s="200"/>
    </row>
    <row r="25" spans="1:11" ht="21" customHeight="1" thickBot="1" x14ac:dyDescent="0.3">
      <c r="A25" s="197" t="s">
        <v>71</v>
      </c>
      <c r="B25" s="198"/>
      <c r="C25" s="198"/>
      <c r="D25" s="199"/>
      <c r="E25" s="199"/>
      <c r="F25" s="199"/>
      <c r="G25" s="199"/>
      <c r="H25" s="199"/>
      <c r="I25" s="200"/>
    </row>
    <row r="26" spans="1:11" ht="106.5" customHeight="1" thickBot="1" x14ac:dyDescent="0.3">
      <c r="A26" s="38" t="s">
        <v>25</v>
      </c>
      <c r="B26" s="84" t="s">
        <v>85</v>
      </c>
      <c r="C26" s="86" t="s">
        <v>101</v>
      </c>
      <c r="D26" s="111" t="s">
        <v>26</v>
      </c>
      <c r="E26" s="112" t="s">
        <v>8</v>
      </c>
      <c r="F26" s="127">
        <f t="shared" ref="F26:F41" si="1">G26+H26+I26</f>
        <v>256578660</v>
      </c>
      <c r="G26" s="127">
        <v>85526220</v>
      </c>
      <c r="H26" s="127">
        <v>85526220</v>
      </c>
      <c r="I26" s="158">
        <v>85526220</v>
      </c>
    </row>
    <row r="27" spans="1:11" ht="54" customHeight="1" thickBot="1" x14ac:dyDescent="0.3">
      <c r="A27" s="70" t="s">
        <v>27</v>
      </c>
      <c r="B27" s="108" t="s">
        <v>41</v>
      </c>
      <c r="C27" s="79" t="s">
        <v>132</v>
      </c>
      <c r="D27" s="79" t="s">
        <v>26</v>
      </c>
      <c r="E27" s="79" t="s">
        <v>8</v>
      </c>
      <c r="F27" s="164">
        <f>G27+H27+I27</f>
        <v>78902</v>
      </c>
      <c r="G27" s="165">
        <v>78902</v>
      </c>
      <c r="H27" s="165">
        <v>0</v>
      </c>
      <c r="I27" s="127">
        <v>0</v>
      </c>
    </row>
    <row r="28" spans="1:11" ht="41.25" customHeight="1" thickBot="1" x14ac:dyDescent="0.3">
      <c r="A28" s="70" t="s">
        <v>89</v>
      </c>
      <c r="B28" s="223" t="s">
        <v>14</v>
      </c>
      <c r="C28" s="224"/>
      <c r="D28" s="12" t="s">
        <v>26</v>
      </c>
      <c r="E28" s="109" t="s">
        <v>8</v>
      </c>
      <c r="F28" s="159">
        <f t="shared" si="1"/>
        <v>13542385</v>
      </c>
      <c r="G28" s="159">
        <v>6494213</v>
      </c>
      <c r="H28" s="159">
        <v>3524086</v>
      </c>
      <c r="I28" s="159">
        <v>3524086</v>
      </c>
    </row>
    <row r="29" spans="1:11" ht="41.25" customHeight="1" thickBot="1" x14ac:dyDescent="0.3">
      <c r="A29" s="90" t="s">
        <v>91</v>
      </c>
      <c r="B29" s="69" t="s">
        <v>86</v>
      </c>
      <c r="C29" s="87" t="s">
        <v>86</v>
      </c>
      <c r="D29" s="12" t="s">
        <v>26</v>
      </c>
      <c r="E29" s="58" t="s">
        <v>8</v>
      </c>
      <c r="F29" s="143">
        <f t="shared" si="1"/>
        <v>71750</v>
      </c>
      <c r="G29" s="143">
        <v>71750</v>
      </c>
      <c r="H29" s="143">
        <v>0</v>
      </c>
      <c r="I29" s="143">
        <v>0</v>
      </c>
    </row>
    <row r="30" spans="1:11" ht="41.25" customHeight="1" thickBot="1" x14ac:dyDescent="0.3">
      <c r="A30" s="70" t="s">
        <v>90</v>
      </c>
      <c r="B30" s="40" t="s">
        <v>9</v>
      </c>
      <c r="C30" s="41" t="s">
        <v>9</v>
      </c>
      <c r="D30" s="12" t="s">
        <v>26</v>
      </c>
      <c r="E30" s="58" t="s">
        <v>8</v>
      </c>
      <c r="F30" s="143">
        <f t="shared" si="1"/>
        <v>635000</v>
      </c>
      <c r="G30" s="143">
        <v>235000</v>
      </c>
      <c r="H30" s="143">
        <v>200000</v>
      </c>
      <c r="I30" s="143">
        <v>200000</v>
      </c>
    </row>
    <row r="31" spans="1:11" ht="41.25" customHeight="1" thickBot="1" x14ac:dyDescent="0.3">
      <c r="A31" s="70" t="s">
        <v>92</v>
      </c>
      <c r="B31" s="40" t="s">
        <v>13</v>
      </c>
      <c r="C31" s="41" t="s">
        <v>13</v>
      </c>
      <c r="D31" s="12" t="s">
        <v>26</v>
      </c>
      <c r="E31" s="58" t="s">
        <v>8</v>
      </c>
      <c r="F31" s="143">
        <f t="shared" si="1"/>
        <v>212500</v>
      </c>
      <c r="G31" s="143">
        <v>212500</v>
      </c>
      <c r="H31" s="143">
        <v>0</v>
      </c>
      <c r="I31" s="143">
        <v>0</v>
      </c>
    </row>
    <row r="32" spans="1:11" ht="46.5" customHeight="1" thickBot="1" x14ac:dyDescent="0.3">
      <c r="A32" s="70" t="s">
        <v>93</v>
      </c>
      <c r="B32" s="62" t="s">
        <v>11</v>
      </c>
      <c r="C32" s="88" t="s">
        <v>146</v>
      </c>
      <c r="D32" s="12" t="s">
        <v>26</v>
      </c>
      <c r="E32" s="58" t="s">
        <v>8</v>
      </c>
      <c r="F32" s="143">
        <f t="shared" si="1"/>
        <v>100000</v>
      </c>
      <c r="G32" s="143">
        <v>100000</v>
      </c>
      <c r="H32" s="143">
        <v>0</v>
      </c>
      <c r="I32" s="143">
        <v>0</v>
      </c>
    </row>
    <row r="33" spans="1:11" ht="41.25" customHeight="1" thickBot="1" x14ac:dyDescent="0.3">
      <c r="A33" s="70" t="s">
        <v>94</v>
      </c>
      <c r="B33" s="204" t="s">
        <v>129</v>
      </c>
      <c r="C33" s="205"/>
      <c r="D33" s="12" t="s">
        <v>26</v>
      </c>
      <c r="E33" s="58" t="s">
        <v>8</v>
      </c>
      <c r="F33" s="143">
        <f t="shared" si="1"/>
        <v>3044019</v>
      </c>
      <c r="G33" s="143">
        <v>1044019</v>
      </c>
      <c r="H33" s="143">
        <v>1000000</v>
      </c>
      <c r="I33" s="143">
        <v>1000000</v>
      </c>
    </row>
    <row r="34" spans="1:11" ht="54" customHeight="1" thickBot="1" x14ac:dyDescent="0.3">
      <c r="A34" s="70" t="s">
        <v>95</v>
      </c>
      <c r="B34" s="204" t="s">
        <v>144</v>
      </c>
      <c r="C34" s="205"/>
      <c r="D34" s="12" t="s">
        <v>26</v>
      </c>
      <c r="E34" s="58" t="s">
        <v>8</v>
      </c>
      <c r="F34" s="143">
        <f t="shared" si="1"/>
        <v>1000</v>
      </c>
      <c r="G34" s="143">
        <v>1000</v>
      </c>
      <c r="H34" s="143">
        <v>0</v>
      </c>
      <c r="I34" s="143">
        <v>0</v>
      </c>
    </row>
    <row r="35" spans="1:11" ht="59.25" customHeight="1" thickBot="1" x14ac:dyDescent="0.3">
      <c r="A35" s="70" t="s">
        <v>96</v>
      </c>
      <c r="B35" s="204" t="s">
        <v>147</v>
      </c>
      <c r="C35" s="205"/>
      <c r="D35" s="12" t="s">
        <v>26</v>
      </c>
      <c r="E35" s="58" t="s">
        <v>133</v>
      </c>
      <c r="F35" s="143">
        <f t="shared" si="1"/>
        <v>1801950.9100000001</v>
      </c>
      <c r="G35" s="143">
        <v>1386164.05</v>
      </c>
      <c r="H35" s="143">
        <v>143559.23000000001</v>
      </c>
      <c r="I35" s="143">
        <v>272227.63</v>
      </c>
    </row>
    <row r="36" spans="1:11" ht="54" customHeight="1" thickBot="1" x14ac:dyDescent="0.3">
      <c r="A36" s="68" t="s">
        <v>97</v>
      </c>
      <c r="B36" s="62" t="s">
        <v>87</v>
      </c>
      <c r="C36" s="83" t="s">
        <v>87</v>
      </c>
      <c r="D36" s="47" t="s">
        <v>26</v>
      </c>
      <c r="E36" s="58" t="s">
        <v>8</v>
      </c>
      <c r="F36" s="143">
        <f t="shared" si="1"/>
        <v>0</v>
      </c>
      <c r="G36" s="143">
        <v>0</v>
      </c>
      <c r="H36" s="143">
        <v>0</v>
      </c>
      <c r="I36" s="143">
        <v>0</v>
      </c>
    </row>
    <row r="37" spans="1:11" ht="79.5" customHeight="1" thickBot="1" x14ac:dyDescent="0.3">
      <c r="A37" s="66" t="s">
        <v>98</v>
      </c>
      <c r="B37" s="67" t="s">
        <v>20</v>
      </c>
      <c r="C37" s="67" t="s">
        <v>88</v>
      </c>
      <c r="D37" s="58" t="s">
        <v>26</v>
      </c>
      <c r="E37" s="51" t="s">
        <v>29</v>
      </c>
      <c r="F37" s="121">
        <f t="shared" si="1"/>
        <v>1130008.05</v>
      </c>
      <c r="G37" s="169">
        <v>430008.05</v>
      </c>
      <c r="H37" s="169">
        <v>700000</v>
      </c>
      <c r="I37" s="121">
        <v>0</v>
      </c>
    </row>
    <row r="38" spans="1:11" ht="28.5" customHeight="1" thickBot="1" x14ac:dyDescent="0.3">
      <c r="A38" s="19" t="s">
        <v>99</v>
      </c>
      <c r="B38" s="201" t="s">
        <v>21</v>
      </c>
      <c r="C38" s="201"/>
      <c r="D38" s="20" t="s">
        <v>26</v>
      </c>
      <c r="E38" s="20" t="s">
        <v>8</v>
      </c>
      <c r="F38" s="136">
        <f t="shared" si="1"/>
        <v>5182000</v>
      </c>
      <c r="G38" s="127">
        <v>2182000</v>
      </c>
      <c r="H38" s="160">
        <v>1500000</v>
      </c>
      <c r="I38" s="138">
        <v>1500000</v>
      </c>
    </row>
    <row r="39" spans="1:11" ht="30" customHeight="1" thickBot="1" x14ac:dyDescent="0.3">
      <c r="A39" s="21" t="s">
        <v>100</v>
      </c>
      <c r="B39" s="202" t="s">
        <v>22</v>
      </c>
      <c r="C39" s="203"/>
      <c r="D39" s="7" t="s">
        <v>26</v>
      </c>
      <c r="E39" s="7" t="s">
        <v>8</v>
      </c>
      <c r="F39" s="133">
        <f t="shared" si="1"/>
        <v>5437346.4800000004</v>
      </c>
      <c r="G39" s="127">
        <v>3281092.81</v>
      </c>
      <c r="H39" s="160">
        <v>1607616</v>
      </c>
      <c r="I39" s="172">
        <v>548637.67000000004</v>
      </c>
    </row>
    <row r="40" spans="1:11" ht="54" customHeight="1" thickBot="1" x14ac:dyDescent="0.3">
      <c r="A40" s="96" t="s">
        <v>72</v>
      </c>
      <c r="B40" s="225" t="s">
        <v>102</v>
      </c>
      <c r="C40" s="226"/>
      <c r="D40" s="92" t="s">
        <v>26</v>
      </c>
      <c r="E40" s="97" t="s">
        <v>8</v>
      </c>
      <c r="F40" s="170">
        <f t="shared" si="1"/>
        <v>0</v>
      </c>
      <c r="G40" s="152">
        <v>0</v>
      </c>
      <c r="H40" s="171">
        <v>0</v>
      </c>
      <c r="I40" s="138">
        <v>0</v>
      </c>
    </row>
    <row r="41" spans="1:11" ht="54" customHeight="1" thickBot="1" x14ac:dyDescent="0.3">
      <c r="A41" s="113" t="s">
        <v>73</v>
      </c>
      <c r="B41" s="85"/>
      <c r="C41" s="85" t="s">
        <v>47</v>
      </c>
      <c r="D41" s="92" t="s">
        <v>26</v>
      </c>
      <c r="E41" s="97" t="s">
        <v>8</v>
      </c>
      <c r="F41" s="155">
        <f t="shared" si="1"/>
        <v>0</v>
      </c>
      <c r="G41" s="155">
        <v>0</v>
      </c>
      <c r="H41" s="155">
        <v>0</v>
      </c>
      <c r="I41" s="161">
        <v>0</v>
      </c>
      <c r="K41" t="s">
        <v>128</v>
      </c>
    </row>
    <row r="42" spans="1:11" ht="38.25" customHeight="1" thickBot="1" x14ac:dyDescent="0.3">
      <c r="A42" s="217" t="s">
        <v>134</v>
      </c>
      <c r="B42" s="112"/>
      <c r="C42" s="219" t="s">
        <v>135</v>
      </c>
      <c r="D42" s="221" t="s">
        <v>26</v>
      </c>
      <c r="E42" s="51" t="s">
        <v>44</v>
      </c>
      <c r="F42" s="127">
        <f t="shared" ref="F42:F51" si="2">G42+H42+I42</f>
        <v>679343</v>
      </c>
      <c r="G42" s="127">
        <v>220817</v>
      </c>
      <c r="H42" s="127">
        <v>229263</v>
      </c>
      <c r="I42" s="127">
        <v>229263</v>
      </c>
    </row>
    <row r="43" spans="1:11" ht="27.75" customHeight="1" thickBot="1" x14ac:dyDescent="0.3">
      <c r="A43" s="218"/>
      <c r="B43" s="117"/>
      <c r="C43" s="220"/>
      <c r="D43" s="222"/>
      <c r="E43" s="51" t="s">
        <v>83</v>
      </c>
      <c r="F43" s="131">
        <f t="shared" si="2"/>
        <v>35754.89</v>
      </c>
      <c r="G43" s="131">
        <v>11621.95</v>
      </c>
      <c r="H43" s="131">
        <v>12066.47</v>
      </c>
      <c r="I43" s="131">
        <v>12066.47</v>
      </c>
    </row>
    <row r="44" spans="1:11" ht="24.75" customHeight="1" x14ac:dyDescent="0.25">
      <c r="A44" s="217" t="s">
        <v>136</v>
      </c>
      <c r="B44" s="117"/>
      <c r="C44" s="219" t="s">
        <v>137</v>
      </c>
      <c r="D44" s="221" t="s">
        <v>26</v>
      </c>
      <c r="E44" s="51" t="s">
        <v>44</v>
      </c>
      <c r="F44" s="131">
        <f t="shared" si="2"/>
        <v>480091.62</v>
      </c>
      <c r="G44" s="131">
        <v>189393.94</v>
      </c>
      <c r="H44" s="131">
        <v>145348.84</v>
      </c>
      <c r="I44" s="131">
        <v>145348.84</v>
      </c>
    </row>
    <row r="45" spans="1:11" ht="28.5" customHeight="1" x14ac:dyDescent="0.25">
      <c r="A45" s="218"/>
      <c r="B45" s="112"/>
      <c r="C45" s="220"/>
      <c r="D45" s="222"/>
      <c r="E45" s="79" t="s">
        <v>83</v>
      </c>
      <c r="F45" s="127">
        <f t="shared" si="2"/>
        <v>25267.98</v>
      </c>
      <c r="G45" s="127">
        <v>9968.1</v>
      </c>
      <c r="H45" s="127">
        <v>7649.94</v>
      </c>
      <c r="I45" s="127">
        <v>7649.94</v>
      </c>
    </row>
    <row r="46" spans="1:11" ht="150" customHeight="1" x14ac:dyDescent="0.25">
      <c r="A46" s="116" t="s">
        <v>142</v>
      </c>
      <c r="B46" s="117"/>
      <c r="C46" s="117" t="s">
        <v>138</v>
      </c>
      <c r="D46" s="118" t="s">
        <v>26</v>
      </c>
      <c r="E46" s="118" t="s">
        <v>139</v>
      </c>
      <c r="F46" s="131">
        <f t="shared" si="2"/>
        <v>17655120</v>
      </c>
      <c r="G46" s="131">
        <v>6093360</v>
      </c>
      <c r="H46" s="131">
        <v>5780880</v>
      </c>
      <c r="I46" s="131">
        <v>5780880</v>
      </c>
    </row>
    <row r="47" spans="1:11" ht="30.75" customHeight="1" x14ac:dyDescent="0.25">
      <c r="A47" s="217" t="s">
        <v>143</v>
      </c>
      <c r="B47" s="112"/>
      <c r="C47" s="219" t="s">
        <v>140</v>
      </c>
      <c r="D47" s="221" t="s">
        <v>26</v>
      </c>
      <c r="E47" s="79" t="s">
        <v>139</v>
      </c>
      <c r="F47" s="127">
        <f t="shared" si="2"/>
        <v>4498615.9300000006</v>
      </c>
      <c r="G47" s="127">
        <v>2212031.2400000002</v>
      </c>
      <c r="H47" s="127">
        <v>212031.24</v>
      </c>
      <c r="I47" s="127">
        <v>2074553.45</v>
      </c>
    </row>
    <row r="48" spans="1:11" ht="27.75" customHeight="1" x14ac:dyDescent="0.25">
      <c r="A48" s="254"/>
      <c r="B48" s="112"/>
      <c r="C48" s="256"/>
      <c r="D48" s="258"/>
      <c r="E48" s="79" t="s">
        <v>141</v>
      </c>
      <c r="F48" s="127">
        <f t="shared" si="2"/>
        <v>462782.91000000003</v>
      </c>
      <c r="G48" s="127">
        <v>141193.48000000001</v>
      </c>
      <c r="H48" s="127">
        <v>141193.48000000001</v>
      </c>
      <c r="I48" s="127">
        <v>180395.95</v>
      </c>
    </row>
    <row r="49" spans="1:9" ht="64.5" customHeight="1" x14ac:dyDescent="0.25">
      <c r="A49" s="255"/>
      <c r="B49" s="112"/>
      <c r="C49" s="257"/>
      <c r="D49" s="259"/>
      <c r="E49" s="79" t="s">
        <v>83</v>
      </c>
      <c r="F49" s="127">
        <f t="shared" si="2"/>
        <v>366389.48</v>
      </c>
      <c r="G49" s="127">
        <v>123854</v>
      </c>
      <c r="H49" s="127">
        <v>123853.93</v>
      </c>
      <c r="I49" s="127">
        <v>118681.55</v>
      </c>
    </row>
    <row r="50" spans="1:9" ht="92.25" customHeight="1" x14ac:dyDescent="0.25">
      <c r="A50" s="217" t="s">
        <v>150</v>
      </c>
      <c r="B50" s="112"/>
      <c r="C50" s="219" t="s">
        <v>152</v>
      </c>
      <c r="D50" s="221" t="s">
        <v>26</v>
      </c>
      <c r="E50" s="79" t="s">
        <v>139</v>
      </c>
      <c r="F50" s="127">
        <f t="shared" si="2"/>
        <v>2076778.78</v>
      </c>
      <c r="G50" s="127">
        <v>698879.8</v>
      </c>
      <c r="H50" s="127">
        <v>688949.49</v>
      </c>
      <c r="I50" s="127">
        <v>688949.49</v>
      </c>
    </row>
    <row r="51" spans="1:9" ht="77.25" customHeight="1" x14ac:dyDescent="0.25">
      <c r="A51" s="255"/>
      <c r="B51" s="112"/>
      <c r="C51" s="257"/>
      <c r="D51" s="259"/>
      <c r="E51" s="79" t="s">
        <v>151</v>
      </c>
      <c r="F51" s="127">
        <f t="shared" si="2"/>
        <v>20977.57</v>
      </c>
      <c r="G51" s="127">
        <v>7059.39</v>
      </c>
      <c r="H51" s="127">
        <v>6959.09</v>
      </c>
      <c r="I51" s="127">
        <v>6959.09</v>
      </c>
    </row>
    <row r="52" spans="1:9" ht="52.5" thickBot="1" x14ac:dyDescent="0.3">
      <c r="A52" s="22"/>
      <c r="B52" s="239" t="s">
        <v>30</v>
      </c>
      <c r="C52" s="240"/>
      <c r="D52" s="114" t="s">
        <v>28</v>
      </c>
      <c r="E52" s="115" t="s">
        <v>8</v>
      </c>
      <c r="F52" s="173">
        <f>SUM(F26:F51)</f>
        <v>314116643.60000008</v>
      </c>
      <c r="G52" s="128">
        <f>SUM(G26:G51)</f>
        <v>110751047.80999999</v>
      </c>
      <c r="H52" s="173">
        <f>SUM(H26:H51)</f>
        <v>101549676.71000001</v>
      </c>
      <c r="I52" s="192">
        <f>SUM(I26:I51)</f>
        <v>101815919.08</v>
      </c>
    </row>
    <row r="53" spans="1:9" x14ac:dyDescent="0.25">
      <c r="A53" s="245" t="s">
        <v>105</v>
      </c>
      <c r="B53" s="246"/>
      <c r="C53" s="246"/>
      <c r="D53" s="199"/>
      <c r="E53" s="199"/>
      <c r="F53" s="246"/>
      <c r="G53" s="246"/>
      <c r="H53" s="246"/>
      <c r="I53" s="247"/>
    </row>
    <row r="54" spans="1:9" ht="15.75" thickBot="1" x14ac:dyDescent="0.3">
      <c r="A54" s="197" t="s">
        <v>124</v>
      </c>
      <c r="B54" s="198"/>
      <c r="C54" s="198"/>
      <c r="D54" s="198"/>
      <c r="E54" s="198"/>
      <c r="F54" s="198"/>
      <c r="G54" s="198"/>
      <c r="H54" s="198"/>
      <c r="I54" s="248"/>
    </row>
    <row r="55" spans="1:9" ht="67.5" customHeight="1" thickBot="1" x14ac:dyDescent="0.3">
      <c r="A55" s="39" t="s">
        <v>74</v>
      </c>
      <c r="B55" s="40" t="s">
        <v>34</v>
      </c>
      <c r="C55" s="41" t="s">
        <v>34</v>
      </c>
      <c r="D55" s="37" t="s">
        <v>35</v>
      </c>
      <c r="E55" s="44" t="s">
        <v>8</v>
      </c>
      <c r="F55" s="119">
        <f>G55+H55+I55</f>
        <v>3596760</v>
      </c>
      <c r="G55" s="119">
        <v>1800000</v>
      </c>
      <c r="H55" s="119">
        <v>898380</v>
      </c>
      <c r="I55" s="120">
        <v>898380</v>
      </c>
    </row>
    <row r="56" spans="1:9" ht="46.5" customHeight="1" thickBot="1" x14ac:dyDescent="0.3">
      <c r="A56" s="39" t="s">
        <v>75</v>
      </c>
      <c r="B56" s="40" t="s">
        <v>36</v>
      </c>
      <c r="C56" s="41" t="s">
        <v>36</v>
      </c>
      <c r="D56" s="44" t="s">
        <v>35</v>
      </c>
      <c r="E56" s="44" t="s">
        <v>16</v>
      </c>
      <c r="F56" s="119">
        <f>G56+H56+I56</f>
        <v>0</v>
      </c>
      <c r="G56" s="119">
        <v>0</v>
      </c>
      <c r="H56" s="119">
        <v>0</v>
      </c>
      <c r="I56" s="119">
        <v>0</v>
      </c>
    </row>
    <row r="57" spans="1:9" ht="54" customHeight="1" thickBot="1" x14ac:dyDescent="0.3">
      <c r="A57" s="61" t="s">
        <v>76</v>
      </c>
      <c r="B57" s="62" t="s">
        <v>37</v>
      </c>
      <c r="C57" s="63" t="s">
        <v>103</v>
      </c>
      <c r="D57" s="37" t="s">
        <v>35</v>
      </c>
      <c r="E57" s="51" t="s">
        <v>8</v>
      </c>
      <c r="F57" s="121">
        <f>G57+H57+I57</f>
        <v>0</v>
      </c>
      <c r="G57" s="121">
        <v>0</v>
      </c>
      <c r="H57" s="121">
        <v>0</v>
      </c>
      <c r="I57" s="122">
        <v>0</v>
      </c>
    </row>
    <row r="58" spans="1:9" ht="27" thickBot="1" x14ac:dyDescent="0.3">
      <c r="A58" s="23"/>
      <c r="B58" s="264" t="s">
        <v>123</v>
      </c>
      <c r="C58" s="265"/>
      <c r="D58" s="24" t="s">
        <v>38</v>
      </c>
      <c r="E58" s="25" t="s">
        <v>8</v>
      </c>
      <c r="F58" s="123">
        <f>SUM(F55:F57)</f>
        <v>3596760</v>
      </c>
      <c r="G58" s="123">
        <f>SUM(G55:G57)</f>
        <v>1800000</v>
      </c>
      <c r="H58" s="123">
        <f>SUM(H55:H57)</f>
        <v>898380</v>
      </c>
      <c r="I58" s="124">
        <f>SUM(I55:I57)</f>
        <v>898380</v>
      </c>
    </row>
    <row r="59" spans="1:9" x14ac:dyDescent="0.25">
      <c r="A59" s="245" t="s">
        <v>128</v>
      </c>
      <c r="B59" s="199"/>
      <c r="C59" s="199"/>
      <c r="D59" s="246"/>
      <c r="E59" s="246"/>
      <c r="F59" s="246"/>
      <c r="G59" s="246"/>
      <c r="H59" s="246"/>
      <c r="I59" s="247"/>
    </row>
    <row r="60" spans="1:9" ht="31.5" customHeight="1" thickBot="1" x14ac:dyDescent="0.3">
      <c r="A60" s="197" t="s">
        <v>148</v>
      </c>
      <c r="B60" s="198"/>
      <c r="C60" s="198"/>
      <c r="D60" s="198"/>
      <c r="E60" s="198"/>
      <c r="F60" s="198"/>
      <c r="G60" s="198"/>
      <c r="H60" s="198"/>
      <c r="I60" s="248"/>
    </row>
    <row r="61" spans="1:9" ht="51.75" thickBot="1" x14ac:dyDescent="0.3">
      <c r="A61" s="241" t="s">
        <v>107</v>
      </c>
      <c r="B61" s="242"/>
      <c r="C61" s="8" t="s">
        <v>39</v>
      </c>
      <c r="D61" s="9" t="s">
        <v>40</v>
      </c>
      <c r="E61" s="7" t="s">
        <v>8</v>
      </c>
      <c r="F61" s="181">
        <f t="shared" ref="F61:F68" si="3">G61+H61+I61</f>
        <v>22165774</v>
      </c>
      <c r="G61" s="128">
        <v>9044164</v>
      </c>
      <c r="H61" s="128">
        <v>4373870</v>
      </c>
      <c r="I61" s="128">
        <v>8747740</v>
      </c>
    </row>
    <row r="62" spans="1:9" ht="56.25" customHeight="1" thickBot="1" x14ac:dyDescent="0.3">
      <c r="A62" s="251" t="s">
        <v>108</v>
      </c>
      <c r="B62" s="252"/>
      <c r="C62" s="54" t="s">
        <v>42</v>
      </c>
      <c r="D62" s="37" t="s">
        <v>33</v>
      </c>
      <c r="E62" s="37" t="s">
        <v>8</v>
      </c>
      <c r="F62" s="185">
        <f t="shared" si="3"/>
        <v>0</v>
      </c>
      <c r="G62" s="186">
        <v>0</v>
      </c>
      <c r="H62" s="186">
        <v>0</v>
      </c>
      <c r="I62" s="186">
        <v>0</v>
      </c>
    </row>
    <row r="63" spans="1:9" ht="26.25" thickBot="1" x14ac:dyDescent="0.3">
      <c r="A63" s="260" t="s">
        <v>109</v>
      </c>
      <c r="B63" s="261"/>
      <c r="C63" s="10" t="s">
        <v>43</v>
      </c>
      <c r="D63" s="20" t="s">
        <v>31</v>
      </c>
      <c r="E63" s="20" t="s">
        <v>8</v>
      </c>
      <c r="F63" s="174">
        <f t="shared" si="3"/>
        <v>60000</v>
      </c>
      <c r="G63" s="175">
        <v>20000</v>
      </c>
      <c r="H63" s="176">
        <v>20000</v>
      </c>
      <c r="I63" s="177">
        <v>20000</v>
      </c>
    </row>
    <row r="64" spans="1:9" ht="225.75" customHeight="1" thickBot="1" x14ac:dyDescent="0.3">
      <c r="A64" s="262" t="s">
        <v>110</v>
      </c>
      <c r="B64" s="263"/>
      <c r="C64" s="59" t="s">
        <v>130</v>
      </c>
      <c r="D64" s="60" t="s">
        <v>33</v>
      </c>
      <c r="E64" s="60" t="s">
        <v>44</v>
      </c>
      <c r="F64" s="178">
        <f t="shared" si="3"/>
        <v>3300000</v>
      </c>
      <c r="G64" s="126">
        <v>1100000</v>
      </c>
      <c r="H64" s="179">
        <v>1100000</v>
      </c>
      <c r="I64" s="180">
        <v>1100000</v>
      </c>
    </row>
    <row r="65" spans="1:14" ht="36" customHeight="1" thickBot="1" x14ac:dyDescent="0.3">
      <c r="A65" s="253" t="s">
        <v>111</v>
      </c>
      <c r="B65" s="253"/>
      <c r="C65" s="57" t="s">
        <v>45</v>
      </c>
      <c r="D65" s="58" t="s">
        <v>33</v>
      </c>
      <c r="E65" s="58" t="s">
        <v>8</v>
      </c>
      <c r="F65" s="168">
        <v>0</v>
      </c>
      <c r="G65" s="129">
        <v>0</v>
      </c>
      <c r="H65" s="129">
        <v>0</v>
      </c>
      <c r="I65" s="129">
        <v>0</v>
      </c>
    </row>
    <row r="66" spans="1:14" ht="43.5" customHeight="1" thickBot="1" x14ac:dyDescent="0.3">
      <c r="A66" s="268" t="s">
        <v>112</v>
      </c>
      <c r="B66" s="267"/>
      <c r="C66" s="55" t="s">
        <v>104</v>
      </c>
      <c r="D66" s="52" t="s">
        <v>33</v>
      </c>
      <c r="E66" s="52" t="s">
        <v>8</v>
      </c>
      <c r="F66" s="125">
        <f t="shared" si="3"/>
        <v>1721829</v>
      </c>
      <c r="G66" s="126">
        <v>573943</v>
      </c>
      <c r="H66" s="126">
        <v>573943</v>
      </c>
      <c r="I66" s="126">
        <v>573943</v>
      </c>
    </row>
    <row r="67" spans="1:14" ht="40.5" customHeight="1" thickBot="1" x14ac:dyDescent="0.3">
      <c r="A67" s="251" t="s">
        <v>113</v>
      </c>
      <c r="B67" s="252"/>
      <c r="C67" s="53" t="s">
        <v>46</v>
      </c>
      <c r="D67" s="37" t="s">
        <v>33</v>
      </c>
      <c r="E67" s="37" t="s">
        <v>8</v>
      </c>
      <c r="F67" s="185">
        <f t="shared" si="3"/>
        <v>0</v>
      </c>
      <c r="G67" s="187">
        <v>0</v>
      </c>
      <c r="H67" s="186">
        <v>0</v>
      </c>
      <c r="I67" s="186">
        <v>0</v>
      </c>
    </row>
    <row r="68" spans="1:14" ht="57" customHeight="1" thickBot="1" x14ac:dyDescent="0.3">
      <c r="A68" s="251" t="s">
        <v>114</v>
      </c>
      <c r="B68" s="252"/>
      <c r="C68" s="54" t="s">
        <v>48</v>
      </c>
      <c r="D68" s="37" t="s">
        <v>33</v>
      </c>
      <c r="E68" s="72" t="s">
        <v>8</v>
      </c>
      <c r="F68" s="168">
        <f t="shared" si="3"/>
        <v>0</v>
      </c>
      <c r="G68" s="129">
        <v>0</v>
      </c>
      <c r="H68" s="129">
        <v>0</v>
      </c>
      <c r="I68" s="130">
        <v>0</v>
      </c>
    </row>
    <row r="69" spans="1:14" ht="43.5" customHeight="1" thickBot="1" x14ac:dyDescent="0.3">
      <c r="A69" s="251" t="s">
        <v>115</v>
      </c>
      <c r="B69" s="252"/>
      <c r="C69" s="53" t="s">
        <v>49</v>
      </c>
      <c r="D69" s="37" t="s">
        <v>33</v>
      </c>
      <c r="E69" s="72" t="s">
        <v>16</v>
      </c>
      <c r="F69" s="168">
        <f>+G69+H69+I69</f>
        <v>0</v>
      </c>
      <c r="G69" s="129">
        <v>0</v>
      </c>
      <c r="H69" s="129">
        <v>0</v>
      </c>
      <c r="I69" s="129">
        <v>0</v>
      </c>
    </row>
    <row r="70" spans="1:14" ht="54.75" customHeight="1" thickBot="1" x14ac:dyDescent="0.3">
      <c r="A70" s="266" t="s">
        <v>116</v>
      </c>
      <c r="B70" s="267"/>
      <c r="C70" s="50" t="s">
        <v>146</v>
      </c>
      <c r="D70" s="51" t="s">
        <v>33</v>
      </c>
      <c r="E70" s="92" t="s">
        <v>8</v>
      </c>
      <c r="F70" s="168">
        <f t="shared" ref="F70:F75" si="4">G70+H70+I70</f>
        <v>5000</v>
      </c>
      <c r="G70" s="129">
        <v>5000</v>
      </c>
      <c r="H70" s="129">
        <v>0</v>
      </c>
      <c r="I70" s="130">
        <v>0</v>
      </c>
    </row>
    <row r="71" spans="1:14" ht="80.25" customHeight="1" thickBot="1" x14ac:dyDescent="0.3">
      <c r="A71" s="30" t="s">
        <v>117</v>
      </c>
      <c r="B71" s="31"/>
      <c r="C71" s="29" t="s">
        <v>84</v>
      </c>
      <c r="D71" s="32" t="s">
        <v>33</v>
      </c>
      <c r="E71" s="93" t="s">
        <v>83</v>
      </c>
      <c r="F71" s="168">
        <f t="shared" si="4"/>
        <v>2091702</v>
      </c>
      <c r="G71" s="129">
        <v>697234</v>
      </c>
      <c r="H71" s="129">
        <v>697234</v>
      </c>
      <c r="I71" s="130">
        <v>697234</v>
      </c>
    </row>
    <row r="72" spans="1:14" ht="39" customHeight="1" thickBot="1" x14ac:dyDescent="0.3">
      <c r="A72" s="102" t="s">
        <v>118</v>
      </c>
      <c r="B72" s="56"/>
      <c r="C72" s="91" t="s">
        <v>86</v>
      </c>
      <c r="D72" s="32" t="s">
        <v>33</v>
      </c>
      <c r="E72" s="93" t="s">
        <v>83</v>
      </c>
      <c r="F72" s="168">
        <f t="shared" si="4"/>
        <v>74000</v>
      </c>
      <c r="G72" s="129">
        <v>54000</v>
      </c>
      <c r="H72" s="182">
        <v>10000</v>
      </c>
      <c r="I72" s="183">
        <v>10000</v>
      </c>
    </row>
    <row r="73" spans="1:14" ht="40.5" customHeight="1" thickBot="1" x14ac:dyDescent="0.3">
      <c r="A73" s="94" t="s">
        <v>119</v>
      </c>
      <c r="B73" s="95"/>
      <c r="C73" s="47" t="s">
        <v>147</v>
      </c>
      <c r="D73" s="32" t="s">
        <v>33</v>
      </c>
      <c r="E73" s="93" t="s">
        <v>83</v>
      </c>
      <c r="F73" s="184">
        <f t="shared" si="4"/>
        <v>140000</v>
      </c>
      <c r="G73" s="182">
        <v>120000</v>
      </c>
      <c r="H73" s="182">
        <v>10000</v>
      </c>
      <c r="I73" s="183">
        <v>10000</v>
      </c>
      <c r="N73" t="s">
        <v>131</v>
      </c>
    </row>
    <row r="74" spans="1:14" ht="41.25" customHeight="1" thickBot="1" x14ac:dyDescent="0.3">
      <c r="A74" s="94" t="s">
        <v>120</v>
      </c>
      <c r="B74" s="95"/>
      <c r="C74" s="57" t="s">
        <v>106</v>
      </c>
      <c r="D74" s="32" t="s">
        <v>33</v>
      </c>
      <c r="E74" s="93" t="s">
        <v>83</v>
      </c>
      <c r="F74" s="184">
        <f t="shared" si="4"/>
        <v>233260</v>
      </c>
      <c r="G74" s="182">
        <v>213260</v>
      </c>
      <c r="H74" s="182">
        <v>10000</v>
      </c>
      <c r="I74" s="182">
        <v>10000</v>
      </c>
    </row>
    <row r="75" spans="1:14" ht="39" customHeight="1" thickBot="1" x14ac:dyDescent="0.3">
      <c r="A75" s="102" t="s">
        <v>121</v>
      </c>
      <c r="B75" s="28"/>
      <c r="C75" s="91" t="s">
        <v>32</v>
      </c>
      <c r="D75" s="33" t="s">
        <v>33</v>
      </c>
      <c r="E75" s="33" t="s">
        <v>8</v>
      </c>
      <c r="F75" s="188">
        <f t="shared" si="4"/>
        <v>15150560</v>
      </c>
      <c r="G75" s="189">
        <v>4598220</v>
      </c>
      <c r="H75" s="189">
        <v>4688320</v>
      </c>
      <c r="I75" s="189">
        <v>5864020</v>
      </c>
    </row>
    <row r="76" spans="1:14" ht="27" customHeight="1" thickBot="1" x14ac:dyDescent="0.3">
      <c r="A76" s="243"/>
      <c r="B76" s="244"/>
      <c r="C76" s="103" t="s">
        <v>122</v>
      </c>
      <c r="D76" s="104"/>
      <c r="E76" s="105"/>
      <c r="F76" s="190">
        <v>42015210.700000003</v>
      </c>
      <c r="G76" s="152">
        <f>SUM(G61:G75)</f>
        <v>16425821</v>
      </c>
      <c r="H76" s="152">
        <f>SUM(H61:H75)</f>
        <v>11483367</v>
      </c>
      <c r="I76" s="191">
        <f>SUM(I61:I75)</f>
        <v>17032937</v>
      </c>
    </row>
    <row r="77" spans="1:14" x14ac:dyDescent="0.25">
      <c r="A77" s="245" t="s">
        <v>125</v>
      </c>
      <c r="B77" s="246"/>
      <c r="C77" s="246"/>
      <c r="D77" s="246"/>
      <c r="E77" s="246"/>
      <c r="F77" s="246"/>
      <c r="G77" s="246"/>
      <c r="H77" s="246"/>
      <c r="I77" s="247"/>
    </row>
    <row r="78" spans="1:14" ht="15.75" thickBot="1" x14ac:dyDescent="0.3">
      <c r="A78" s="197" t="s">
        <v>51</v>
      </c>
      <c r="B78" s="198"/>
      <c r="C78" s="198"/>
      <c r="D78" s="198"/>
      <c r="E78" s="198"/>
      <c r="F78" s="198"/>
      <c r="G78" s="198"/>
      <c r="H78" s="198"/>
      <c r="I78" s="248"/>
    </row>
    <row r="79" spans="1:14" ht="51.75" thickBot="1" x14ac:dyDescent="0.3">
      <c r="A79" s="241" t="s">
        <v>77</v>
      </c>
      <c r="B79" s="242"/>
      <c r="C79" s="8" t="s">
        <v>52</v>
      </c>
      <c r="D79" s="7" t="s">
        <v>53</v>
      </c>
      <c r="E79" s="9" t="s">
        <v>8</v>
      </c>
      <c r="F79" s="163">
        <f t="shared" ref="F79:F86" si="5">G79+H79+I79</f>
        <v>2872390</v>
      </c>
      <c r="G79" s="162">
        <v>1436284</v>
      </c>
      <c r="H79" s="162">
        <v>718053</v>
      </c>
      <c r="I79" s="162">
        <v>718053</v>
      </c>
    </row>
    <row r="80" spans="1:14" ht="39.75" thickBot="1" x14ac:dyDescent="0.3">
      <c r="A80" s="241" t="s">
        <v>78</v>
      </c>
      <c r="B80" s="242"/>
      <c r="C80" s="8" t="s">
        <v>14</v>
      </c>
      <c r="D80" s="26" t="s">
        <v>53</v>
      </c>
      <c r="E80" s="9" t="s">
        <v>8</v>
      </c>
      <c r="F80" s="163">
        <f t="shared" si="5"/>
        <v>447184</v>
      </c>
      <c r="G80" s="162">
        <v>347184</v>
      </c>
      <c r="H80" s="162">
        <v>50000</v>
      </c>
      <c r="I80" s="162">
        <v>50000</v>
      </c>
    </row>
    <row r="81" spans="1:9" ht="39.75" thickBot="1" x14ac:dyDescent="0.3">
      <c r="A81" s="241" t="s">
        <v>79</v>
      </c>
      <c r="B81" s="242"/>
      <c r="C81" s="9" t="s">
        <v>54</v>
      </c>
      <c r="D81" s="26" t="s">
        <v>53</v>
      </c>
      <c r="E81" s="9" t="s">
        <v>8</v>
      </c>
      <c r="F81" s="163">
        <f t="shared" si="5"/>
        <v>70000</v>
      </c>
      <c r="G81" s="162">
        <v>60000</v>
      </c>
      <c r="H81" s="162">
        <v>5000</v>
      </c>
      <c r="I81" s="162">
        <v>5000</v>
      </c>
    </row>
    <row r="82" spans="1:9" ht="39" thickBot="1" x14ac:dyDescent="0.3">
      <c r="A82" s="241" t="s">
        <v>80</v>
      </c>
      <c r="B82" s="242"/>
      <c r="C82" s="5" t="s">
        <v>22</v>
      </c>
      <c r="D82" s="9" t="s">
        <v>53</v>
      </c>
      <c r="E82" s="3" t="s">
        <v>8</v>
      </c>
      <c r="F82" s="163">
        <f t="shared" si="5"/>
        <v>320647</v>
      </c>
      <c r="G82" s="162">
        <v>250647</v>
      </c>
      <c r="H82" s="162">
        <v>35000</v>
      </c>
      <c r="I82" s="162">
        <v>35000</v>
      </c>
    </row>
    <row r="83" spans="1:9" ht="39" thickBot="1" x14ac:dyDescent="0.3">
      <c r="A83" s="241" t="s">
        <v>81</v>
      </c>
      <c r="B83" s="242"/>
      <c r="C83" s="6" t="s">
        <v>21</v>
      </c>
      <c r="D83" s="9" t="s">
        <v>53</v>
      </c>
      <c r="E83" s="3" t="s">
        <v>8</v>
      </c>
      <c r="F83" s="163">
        <f t="shared" si="5"/>
        <v>2145885</v>
      </c>
      <c r="G83" s="162">
        <v>1145885</v>
      </c>
      <c r="H83" s="162">
        <v>600000</v>
      </c>
      <c r="I83" s="162">
        <v>400000</v>
      </c>
    </row>
    <row r="84" spans="1:9" ht="39.75" thickBot="1" x14ac:dyDescent="0.3">
      <c r="A84" s="241" t="s">
        <v>82</v>
      </c>
      <c r="B84" s="242"/>
      <c r="C84" s="43" t="s">
        <v>154</v>
      </c>
      <c r="D84" s="26" t="s">
        <v>53</v>
      </c>
      <c r="E84" s="3" t="s">
        <v>8</v>
      </c>
      <c r="F84" s="163">
        <f t="shared" si="5"/>
        <v>25000</v>
      </c>
      <c r="G84" s="162">
        <v>15000</v>
      </c>
      <c r="H84" s="162">
        <v>5000</v>
      </c>
      <c r="I84" s="162">
        <v>5000</v>
      </c>
    </row>
    <row r="85" spans="1:9" ht="34.5" customHeight="1" thickBot="1" x14ac:dyDescent="0.3">
      <c r="A85" s="101" t="s">
        <v>126</v>
      </c>
      <c r="B85" s="49"/>
      <c r="C85" s="43" t="s">
        <v>155</v>
      </c>
      <c r="D85" s="64" t="s">
        <v>31</v>
      </c>
      <c r="E85" s="64" t="s">
        <v>8</v>
      </c>
      <c r="F85" s="163">
        <f t="shared" si="5"/>
        <v>160000</v>
      </c>
      <c r="G85" s="162">
        <v>120000</v>
      </c>
      <c r="H85" s="162">
        <v>20000</v>
      </c>
      <c r="I85" s="162">
        <v>20000</v>
      </c>
    </row>
    <row r="86" spans="1:9" ht="39" thickBot="1" x14ac:dyDescent="0.3">
      <c r="A86" s="251" t="s">
        <v>127</v>
      </c>
      <c r="B86" s="252"/>
      <c r="C86" s="42" t="s">
        <v>13</v>
      </c>
      <c r="D86" s="65" t="s">
        <v>53</v>
      </c>
      <c r="E86" s="98" t="s">
        <v>8</v>
      </c>
      <c r="F86" s="166">
        <f t="shared" si="5"/>
        <v>45000</v>
      </c>
      <c r="G86" s="167">
        <v>45000</v>
      </c>
      <c r="H86" s="167">
        <v>0</v>
      </c>
      <c r="I86" s="167">
        <v>0</v>
      </c>
    </row>
    <row r="87" spans="1:9" ht="30" customHeight="1" thickBot="1" x14ac:dyDescent="0.3">
      <c r="A87" s="253"/>
      <c r="B87" s="253"/>
      <c r="C87" s="99" t="s">
        <v>50</v>
      </c>
      <c r="D87" s="100"/>
      <c r="E87" s="58" t="s">
        <v>8</v>
      </c>
      <c r="F87" s="168">
        <f>SUM(F79:F86)</f>
        <v>6086106</v>
      </c>
      <c r="G87" s="168">
        <f>SUM(G79:G86)</f>
        <v>3420000</v>
      </c>
      <c r="H87" s="168">
        <f>SUM(H79:H86)</f>
        <v>1433053</v>
      </c>
      <c r="I87" s="168">
        <f>SUM(I79:I86)</f>
        <v>1233053</v>
      </c>
    </row>
    <row r="88" spans="1:9" ht="26.25" thickBot="1" x14ac:dyDescent="0.3">
      <c r="A88" s="249"/>
      <c r="B88" s="250"/>
      <c r="C88" s="27" t="s">
        <v>55</v>
      </c>
      <c r="D88" s="26"/>
      <c r="E88" s="3"/>
      <c r="F88" s="11">
        <v>461926233.60000002</v>
      </c>
      <c r="G88" s="36">
        <f>G87+G76+G58+G52+G23</f>
        <v>165918401.81</v>
      </c>
      <c r="H88" s="35">
        <f>H87+H76+H58+H52+H23</f>
        <v>145196009.71000001</v>
      </c>
      <c r="I88" s="110">
        <f>I87+I76+I58+I52+I23</f>
        <v>150811822.07999998</v>
      </c>
    </row>
  </sheetData>
  <mergeCells count="66">
    <mergeCell ref="A70:B70"/>
    <mergeCell ref="A69:B69"/>
    <mergeCell ref="A68:B68"/>
    <mergeCell ref="A67:B67"/>
    <mergeCell ref="A66:B66"/>
    <mergeCell ref="A65:B65"/>
    <mergeCell ref="A47:A49"/>
    <mergeCell ref="C47:C49"/>
    <mergeCell ref="D47:D49"/>
    <mergeCell ref="A53:I53"/>
    <mergeCell ref="A54:I54"/>
    <mergeCell ref="A63:B63"/>
    <mergeCell ref="A64:B64"/>
    <mergeCell ref="A62:B62"/>
    <mergeCell ref="B58:C58"/>
    <mergeCell ref="A59:I59"/>
    <mergeCell ref="A60:I60"/>
    <mergeCell ref="A61:B61"/>
    <mergeCell ref="A50:A51"/>
    <mergeCell ref="C50:C51"/>
    <mergeCell ref="D50:D51"/>
    <mergeCell ref="A88:B88"/>
    <mergeCell ref="A83:B83"/>
    <mergeCell ref="A84:B84"/>
    <mergeCell ref="A86:B86"/>
    <mergeCell ref="A87:B87"/>
    <mergeCell ref="A82:B82"/>
    <mergeCell ref="A76:B76"/>
    <mergeCell ref="A77:I77"/>
    <mergeCell ref="A78:I78"/>
    <mergeCell ref="A79:B79"/>
    <mergeCell ref="A80:B80"/>
    <mergeCell ref="A81:B81"/>
    <mergeCell ref="B52:C52"/>
    <mergeCell ref="B33:C33"/>
    <mergeCell ref="B34:C34"/>
    <mergeCell ref="B35:C35"/>
    <mergeCell ref="B38:C38"/>
    <mergeCell ref="B39:C39"/>
    <mergeCell ref="G1:I1"/>
    <mergeCell ref="A42:A43"/>
    <mergeCell ref="C42:C43"/>
    <mergeCell ref="D42:D43"/>
    <mergeCell ref="A44:A45"/>
    <mergeCell ref="C44:C45"/>
    <mergeCell ref="D44:D45"/>
    <mergeCell ref="B28:C28"/>
    <mergeCell ref="B40:C40"/>
    <mergeCell ref="B10:C10"/>
    <mergeCell ref="B11:C11"/>
    <mergeCell ref="A24:I24"/>
    <mergeCell ref="A8:I8"/>
    <mergeCell ref="A2:I2"/>
    <mergeCell ref="B6:C6"/>
    <mergeCell ref="A7:I7"/>
    <mergeCell ref="F4:I4"/>
    <mergeCell ref="A25:I25"/>
    <mergeCell ref="B21:C21"/>
    <mergeCell ref="B22:C22"/>
    <mergeCell ref="B17:C17"/>
    <mergeCell ref="B18:C18"/>
    <mergeCell ref="B16:C16"/>
    <mergeCell ref="B23:C23"/>
    <mergeCell ref="A4:A5"/>
    <mergeCell ref="B4:C5"/>
    <mergeCell ref="E4:E5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2023-05-19T08:49:36Z</cp:lastPrinted>
  <dcterms:created xsi:type="dcterms:W3CDTF">2017-01-31T08:25:42Z</dcterms:created>
  <dcterms:modified xsi:type="dcterms:W3CDTF">2023-05-19T08:50:25Z</dcterms:modified>
</cp:coreProperties>
</file>