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0" yWindow="480" windowWidth="16920" windowHeight="10155"/>
  </bookViews>
  <sheets>
    <sheet name="40204810100000100141" sheetId="3" r:id="rId1"/>
  </sheets>
  <definedNames>
    <definedName name="_xlnm.Print_Titles" localSheetId="0">'40204810100000100141'!$9:$9</definedName>
  </definedNames>
  <calcPr calcId="145621"/>
</workbook>
</file>

<file path=xl/calcChain.xml><?xml version="1.0" encoding="utf-8"?>
<calcChain xmlns="http://schemas.openxmlformats.org/spreadsheetml/2006/main">
  <c r="AE283" i="3" l="1"/>
  <c r="AE284" i="3"/>
  <c r="AE313" i="3" l="1"/>
  <c r="AE312" i="3"/>
  <c r="AE311" i="3"/>
  <c r="AE310" i="3"/>
  <c r="AE309" i="3"/>
  <c r="AE308" i="3"/>
  <c r="AE307" i="3"/>
  <c r="AE306" i="3"/>
  <c r="AE305" i="3"/>
  <c r="AE304" i="3"/>
  <c r="AE303" i="3"/>
  <c r="AE302" i="3"/>
  <c r="AE301" i="3"/>
  <c r="AE300" i="3"/>
  <c r="AE299" i="3"/>
  <c r="AE298" i="3"/>
  <c r="AE297" i="3"/>
  <c r="AE296" i="3"/>
  <c r="AE295" i="3"/>
  <c r="AE294" i="3"/>
  <c r="AE293" i="3"/>
  <c r="AE292" i="3"/>
  <c r="AE291" i="3"/>
  <c r="AE290" i="3"/>
  <c r="AE289" i="3"/>
  <c r="AE288" i="3"/>
  <c r="AE287" i="3"/>
  <c r="AE286" i="3"/>
  <c r="AE285" i="3"/>
  <c r="AE282" i="3"/>
  <c r="AE281" i="3"/>
  <c r="AE280" i="3"/>
  <c r="AE279" i="3"/>
  <c r="AE278" i="3"/>
  <c r="AE277" i="3"/>
  <c r="AE276" i="3"/>
  <c r="AE275" i="3"/>
  <c r="AE274" i="3"/>
  <c r="AE273" i="3"/>
  <c r="AE272" i="3"/>
  <c r="AE271" i="3"/>
  <c r="AE270" i="3"/>
  <c r="AE269" i="3"/>
  <c r="AE266" i="3"/>
  <c r="AE265" i="3"/>
  <c r="AE264" i="3"/>
  <c r="AE263" i="3"/>
  <c r="AE262" i="3"/>
  <c r="AE261" i="3"/>
  <c r="AE260" i="3"/>
  <c r="AE259" i="3"/>
  <c r="AE258" i="3"/>
  <c r="AE257" i="3"/>
  <c r="AE256" i="3"/>
  <c r="AE255" i="3"/>
  <c r="AE254" i="3"/>
  <c r="AE253" i="3"/>
  <c r="AE252" i="3"/>
  <c r="AE251" i="3"/>
  <c r="AE250" i="3"/>
  <c r="AE249" i="3"/>
  <c r="AE248" i="3"/>
  <c r="AE247" i="3"/>
  <c r="AE246" i="3"/>
  <c r="AE245" i="3"/>
  <c r="AE244" i="3"/>
  <c r="AE243" i="3"/>
  <c r="AE242" i="3"/>
  <c r="AE241" i="3"/>
  <c r="AE240" i="3"/>
  <c r="AE239" i="3"/>
  <c r="AE238" i="3"/>
  <c r="AE237" i="3"/>
  <c r="AE236" i="3"/>
  <c r="AE235" i="3"/>
  <c r="AE234" i="3"/>
  <c r="AE233" i="3"/>
  <c r="AE232" i="3"/>
  <c r="AE231" i="3"/>
  <c r="AE230" i="3"/>
  <c r="AE229" i="3"/>
  <c r="AE228" i="3"/>
  <c r="AE227" i="3"/>
  <c r="AE226" i="3"/>
  <c r="AE225" i="3"/>
  <c r="AE224" i="3"/>
  <c r="AE223" i="3"/>
  <c r="AE222" i="3"/>
  <c r="AE221" i="3"/>
  <c r="AE220" i="3"/>
  <c r="AE219" i="3"/>
  <c r="AE218" i="3"/>
  <c r="AE214" i="3"/>
  <c r="AE213" i="3"/>
  <c r="AE212" i="3"/>
  <c r="AE211" i="3"/>
  <c r="AE210" i="3"/>
  <c r="AE209" i="3"/>
  <c r="AE208" i="3"/>
  <c r="AE207" i="3"/>
  <c r="AE206" i="3"/>
  <c r="AE205" i="3"/>
  <c r="AE204" i="3"/>
  <c r="AE203" i="3"/>
  <c r="AE202" i="3"/>
  <c r="AE201" i="3"/>
  <c r="AE200" i="3"/>
  <c r="AE199" i="3"/>
  <c r="AE198" i="3"/>
  <c r="AE197" i="3"/>
  <c r="AE196" i="3"/>
  <c r="AE195" i="3"/>
  <c r="AE194" i="3"/>
  <c r="AE193" i="3"/>
  <c r="AE192" i="3"/>
  <c r="AE191" i="3"/>
  <c r="AE190" i="3"/>
  <c r="AE189" i="3"/>
  <c r="AE188" i="3"/>
  <c r="AE187" i="3"/>
  <c r="AE186" i="3"/>
  <c r="AE185" i="3"/>
  <c r="AE184" i="3"/>
  <c r="AE183" i="3"/>
  <c r="AE182" i="3"/>
  <c r="AE181" i="3"/>
  <c r="AE180" i="3"/>
  <c r="AE179" i="3"/>
  <c r="AE178" i="3"/>
  <c r="AE177" i="3"/>
  <c r="AE176" i="3"/>
  <c r="AE175" i="3"/>
  <c r="AE174" i="3"/>
  <c r="AE173" i="3"/>
  <c r="AE172" i="3"/>
  <c r="AE171" i="3"/>
  <c r="AE170" i="3"/>
  <c r="AE169" i="3"/>
  <c r="AE168" i="3"/>
  <c r="AE164" i="3"/>
  <c r="AE163" i="3"/>
  <c r="AE162" i="3"/>
  <c r="AE161" i="3"/>
  <c r="AE160" i="3"/>
  <c r="AE159" i="3"/>
  <c r="AE158" i="3"/>
  <c r="AE154" i="3"/>
  <c r="AE153" i="3"/>
  <c r="AE152" i="3"/>
  <c r="AE151" i="3"/>
  <c r="AE150" i="3"/>
  <c r="AE149" i="3"/>
  <c r="AE148" i="3"/>
  <c r="AE147" i="3"/>
  <c r="AE146" i="3"/>
  <c r="AE145" i="3"/>
  <c r="AE144" i="3"/>
  <c r="AE143" i="3"/>
  <c r="AE142" i="3"/>
  <c r="AE141" i="3"/>
  <c r="AE140" i="3"/>
  <c r="AE139" i="3"/>
  <c r="AE138" i="3"/>
  <c r="AE137" i="3"/>
  <c r="AE136" i="3"/>
  <c r="AE135" i="3"/>
  <c r="AE134" i="3"/>
  <c r="AE133" i="3"/>
  <c r="AE132" i="3"/>
  <c r="AE131" i="3"/>
  <c r="AE130" i="3"/>
  <c r="AE129" i="3"/>
  <c r="AE128" i="3"/>
  <c r="AE127" i="3"/>
  <c r="AE126" i="3"/>
  <c r="AE120" i="3"/>
  <c r="AE119" i="3"/>
  <c r="AE118" i="3"/>
  <c r="AE117" i="3"/>
  <c r="AE116" i="3"/>
  <c r="AE115" i="3"/>
  <c r="AE114" i="3"/>
  <c r="AE113" i="3"/>
  <c r="AE112" i="3"/>
  <c r="AE111" i="3"/>
  <c r="AE110" i="3"/>
  <c r="AE109" i="3"/>
  <c r="AE105" i="3"/>
  <c r="AE104" i="3"/>
  <c r="AE103" i="3"/>
  <c r="AE102" i="3"/>
  <c r="AE101" i="3"/>
  <c r="AE100" i="3"/>
  <c r="AE99" i="3"/>
  <c r="AE98" i="3"/>
  <c r="AE97" i="3"/>
  <c r="AE96" i="3"/>
  <c r="AE95" i="3"/>
  <c r="AE94" i="3"/>
  <c r="AE93" i="3"/>
  <c r="AE92" i="3"/>
  <c r="AE91" i="3"/>
  <c r="AE90" i="3"/>
  <c r="AE89" i="3"/>
  <c r="AE88" i="3"/>
  <c r="AE87" i="3"/>
  <c r="AE86" i="3"/>
  <c r="AE85" i="3"/>
  <c r="AE84" i="3"/>
  <c r="AE83" i="3"/>
  <c r="AE82" i="3"/>
  <c r="AE81" i="3"/>
  <c r="AE80" i="3"/>
  <c r="AE79" i="3"/>
  <c r="AE78" i="3"/>
  <c r="AE74" i="3"/>
  <c r="AE73" i="3"/>
  <c r="AE72" i="3"/>
  <c r="AE71" i="3"/>
  <c r="AE70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K304" i="3"/>
  <c r="K294" i="3"/>
  <c r="K290" i="3" s="1"/>
  <c r="K289" i="3" s="1"/>
  <c r="K288" i="3" s="1"/>
  <c r="K274" i="3"/>
  <c r="K273" i="3" s="1"/>
  <c r="K272" i="3" s="1"/>
  <c r="K278" i="3"/>
  <c r="K264" i="3"/>
  <c r="K263" i="3" s="1"/>
  <c r="K262" i="3" s="1"/>
  <c r="K261" i="3" s="1"/>
  <c r="K252" i="3"/>
  <c r="K241" i="3"/>
  <c r="K237" i="3" s="1"/>
  <c r="K232" i="3" s="1"/>
  <c r="K225" i="3"/>
  <c r="K221" i="3" s="1"/>
  <c r="K211" i="3"/>
  <c r="K194" i="3"/>
  <c r="K184" i="3"/>
  <c r="K149" i="3"/>
  <c r="K177" i="3"/>
  <c r="K127" i="3"/>
  <c r="K126" i="3" s="1"/>
  <c r="K94" i="3"/>
  <c r="K93" i="3" s="1"/>
  <c r="K70" i="3"/>
  <c r="K63" i="3"/>
  <c r="K62" i="3" s="1"/>
  <c r="K61" i="3" s="1"/>
  <c r="K45" i="3"/>
  <c r="K20" i="3"/>
  <c r="K13" i="3" s="1"/>
  <c r="K12" i="3" s="1"/>
  <c r="K11" i="3" l="1"/>
  <c r="K183" i="3"/>
  <c r="K182" i="3"/>
  <c r="K313" i="3" l="1"/>
</calcChain>
</file>

<file path=xl/sharedStrings.xml><?xml version="1.0" encoding="utf-8"?>
<sst xmlns="http://schemas.openxmlformats.org/spreadsheetml/2006/main" count="1551" uniqueCount="269">
  <si>
    <t>Наименование показателя</t>
  </si>
  <si>
    <t/>
  </si>
  <si>
    <t xml:space="preserve">    Администрация Гордеевского района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</si>
  <si>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</si>
  <si>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</si>
  <si>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</si>
  <si>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</si>
  <si>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</si>
  <si>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Обеспечение проведения выборов и референдумов</t>
  </si>
  <si>
    <t>0107</t>
  </si>
  <si>
    <t xml:space="preserve">          Организация и проведение выборов и референдумов</t>
  </si>
  <si>
    <t>7000080060</t>
  </si>
  <si>
    <t xml:space="preserve">            Иные бюджетные ассигнования</t>
  </si>
  <si>
    <t>800</t>
  </si>
  <si>
    <t xml:space="preserve">              Специальные расходы</t>
  </si>
  <si>
    <t>880</t>
  </si>
  <si>
    <t xml:space="preserve">        Другие общегосударственные вопросы</t>
  </si>
  <si>
    <t>0113</t>
  </si>
  <si>
    <t xml:space="preserve">              Уплата налогов, сборов и иных платежей</t>
  </si>
  <si>
    <t>850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</si>
  <si>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</si>
  <si>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</si>
  <si>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</si>
  <si>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</si>
  <si>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  Межбюджетные трансферты</t>
  </si>
  <si>
    <t>500</t>
  </si>
  <si>
    <t xml:space="preserve">      НАЦИОНАЛЬНАЯ БЕЗОПАСНОСТЬ И ПРАВООХРАНИТЕЛЬНАЯ ДЕЯТЕЛЬНОСТЬ</t>
  </si>
  <si>
    <t>0300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</si>
  <si>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</si>
  <si>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</si>
  <si>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</si>
  <si>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</si>
  <si>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ЖИЛИЩНО-КОММУНАЛЬНОЕ ХОЗЯЙСТВО</t>
  </si>
  <si>
    <t>0500</t>
  </si>
  <si>
    <t xml:space="preserve">      КУЛЬТУРА, КИНЕМАТОГРАФИЯ</t>
  </si>
  <si>
    <t>0800</t>
  </si>
  <si>
    <t xml:space="preserve">        Культура</t>
  </si>
  <si>
    <t>0801</t>
  </si>
  <si>
    <t>ВСЕГО РАСХОДОВ:</t>
  </si>
  <si>
    <t>901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</si>
  <si>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</si>
  <si>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</si>
  <si>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Стимулирование результатов социально-экономического развития территорий и качества управления общественными финансами муниципальных районов (городских округов)</t>
  </si>
  <si>
    <t>0101115890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</si>
  <si>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</si>
  <si>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</si>
  <si>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</si>
  <si>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</si>
  <si>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Обеспечение деятельности главы местной администрации (исполнительно-распорядительного органа муниципального образования)</t>
  </si>
  <si>
    <t>0101180020</t>
  </si>
  <si>
    <t xml:space="preserve">          Руководство и управление в сфере установленных функций органов местного самоуправления</t>
  </si>
  <si>
    <t>0101180040</t>
  </si>
  <si>
    <t xml:space="preserve">          Информационное обеспечение деятельности органов местного самоуправления</t>
  </si>
  <si>
    <t>0101180070</t>
  </si>
  <si>
    <t xml:space="preserve">          Достижение показателей деятельности органов исполнительной власти субъектов Российской Федерации</t>
  </si>
  <si>
    <t>7000055500</t>
  </si>
  <si>
    <t xml:space="preserve">        Судебная система</t>
  </si>
  <si>
    <t>0105</t>
  </si>
  <si>
    <t xml:space="preserve">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</si>
  <si>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0101251200</t>
  </si>
  <si>
    <t xml:space="preserve">        Резервные фонды</t>
  </si>
  <si>
    <t>0111</t>
  </si>
  <si>
    <t xml:space="preserve">          Резервный фонд местной администрации</t>
  </si>
  <si>
    <t>7000083030</t>
  </si>
  <si>
    <t xml:space="preserve">              Резервные средства</t>
  </si>
  <si>
    <t>870</t>
  </si>
  <si>
    <t xml:space="preserve">          Профилактика безнадзорности и правонарушений несовершеннолетних, организация деятельности административных комиссий и определение перечня должностных лиц органов местного самоуправления, уполномоченных составлять протоколы об административных правонарушениях</t>
  </si>
  <si>
    <t>0101212020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</si>
  <si>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</si>
  <si>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</si>
  <si>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бюджетным учреждениям</t>
  </si>
  <si>
    <t>610</t>
  </si>
  <si>
    <t xml:space="preserve">          Многофункциональные центры предоставления государственных и муниципальных услуг</t>
  </si>
  <si>
    <t>0101380710</t>
  </si>
  <si>
    <t xml:space="preserve">          Осуществление первичного воинского учета на территориях, где отсутствуют военные комиссариаты</t>
  </si>
  <si>
    <t>0101251180</t>
  </si>
  <si>
    <t xml:space="preserve">              Субвенции</t>
  </si>
  <si>
    <t>530</t>
  </si>
  <si>
    <t xml:space="preserve">    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</si>
  <si>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</si>
  <si>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    Единые дежурно-диспетчерские службы</t>
  </si>
  <si>
    <t>0101480700</t>
  </si>
  <si>
    <t xml:space="preserve">              Расходы на выплаты персоналу казенных учреждений</t>
  </si>
  <si>
    <t>110</t>
  </si>
  <si>
    <t xml:space="preserve">      НАЦИОНАЛЬНАЯ ЭКОНОМИКА</t>
  </si>
  <si>
    <t>0400</t>
  </si>
  <si>
    <t xml:space="preserve">        Сельское хозяйство и рыболовство</t>
  </si>
  <si>
    <t>0405</t>
  </si>
  <si>
    <t xml:space="preserve">          Организация и проведение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 в части оборудования и содержания скотомогильников (биометрических ям) и в части организации отлова и содержания безнадзорных животных на территории Брянской области</t>
  </si>
  <si>
    <t>0101212510</t>
  </si>
  <si>
    <t xml:space="preserve">          Мероприятия по развитию сельского хозяйства</t>
  </si>
  <si>
    <t>0102283320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</si>
  <si>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</si>
  <si>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</si>
  <si>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Транспорт</t>
  </si>
  <si>
    <t>0408</t>
  </si>
  <si>
    <t xml:space="preserve">          Компенсация транспортным организациям части потерь в доходах и (или) возмещение затрат, возникающих в результате регулирования тарифов на перевозку пассажиров пассажирским транспортом по муниципальным маршрутам регулярных перевозок</t>
  </si>
  <si>
    <t>0102181630</t>
  </si>
  <si>
    <t xml:space="preserve">        Дорожное хозяйство (дорожные фонды)</t>
  </si>
  <si>
    <t>0409</t>
  </si>
  <si>
    <t xml:space="preserve">          Развитие и совершенствование сети автомобильных дорог местного значения</t>
  </si>
  <si>
    <t>0101681600</t>
  </si>
  <si>
    <t xml:space="preserve">          Обеспечение сохранности автомобильных дорог местного значения и условий безопасности движения по ним</t>
  </si>
  <si>
    <t>01016S6170</t>
  </si>
  <si>
    <t xml:space="preserve">        Другие вопросы в области национальной экономики</t>
  </si>
  <si>
    <t>0412</t>
  </si>
  <si>
    <t xml:space="preserve">          Осуществление отдельных полномочий в области охраны труда и уведомительной регистрации территориальных соглашений и коллективных договоров</t>
  </si>
  <si>
    <t>0101217900</t>
  </si>
  <si>
    <t xml:space="preserve">        Коммунальное хозяйство</t>
  </si>
  <si>
    <t>0502</t>
  </si>
  <si>
    <t xml:space="preserve">          Бюджетные инвестиции в объекты капитального строительства муниципальной собственности</t>
  </si>
  <si>
    <t>0101781680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</si>
  <si>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</si>
  <si>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</si>
  <si>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    Бюджетные инвестиции</t>
  </si>
  <si>
    <t>410</t>
  </si>
  <si>
    <t xml:space="preserve">          Компенсация выпадающих доходов организациям, предоставляющим населению услуги холодного водоснабжения и водоотведения по тарифам, не обеспечивающим возмещение издержек</t>
  </si>
  <si>
    <t>0101781790</t>
  </si>
  <si>
    <t xml:space="preserve">          Мероприятия по обеспечению населения бытовыми услугами</t>
  </si>
  <si>
    <t>0101781810</t>
  </si>
  <si>
    <t xml:space="preserve">          Устойчивое развитие сельских территорий</t>
  </si>
  <si>
    <t>01017L5670</t>
  </si>
  <si>
    <t xml:space="preserve">          Софинансирование объектов капитальных вложений муниципальной собственности</t>
  </si>
  <si>
    <t>01017S1270</t>
  </si>
  <si>
    <t xml:space="preserve">          Приобретение специализированной техники для предприятий жилищно-коммунального комплекса за счет средств местного бюджета</t>
  </si>
  <si>
    <t>01017S3430</t>
  </si>
  <si>
    <t xml:space="preserve">          Подготовка объектов ЖКХ к зиме</t>
  </si>
  <si>
    <t>01017S3450</t>
  </si>
  <si>
    <t xml:space="preserve">          Реализация программ (проектов) инициативного бюджетирования</t>
  </si>
  <si>
    <t>01017S5870</t>
  </si>
  <si>
    <t xml:space="preserve">      ОХРАНА ОКРУЖАЮЩЕЙ СРЕДЫ</t>
  </si>
  <si>
    <t>0600</t>
  </si>
  <si>
    <t xml:space="preserve">        Другие вопросы в области охраны окружающей среды</t>
  </si>
  <si>
    <t>0605</t>
  </si>
  <si>
    <t xml:space="preserve">          Мероприятия в сфере охраны окружающей среды</t>
  </si>
  <si>
    <t>0101783280</t>
  </si>
  <si>
    <t xml:space="preserve">         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 на территории Брянской области</t>
  </si>
  <si>
    <t>0101114210</t>
  </si>
  <si>
    <t xml:space="preserve">          Библиотеки</t>
  </si>
  <si>
    <t>0101180450</t>
  </si>
  <si>
    <t xml:space="preserve">          Дворцы и дома культуры, клубы, выставочные залы</t>
  </si>
  <si>
    <t>0101180480</t>
  </si>
  <si>
    <t xml:space="preserve">          Обеспечение развития и укрепления материально-технической базы муниципальных домов культуры</t>
  </si>
  <si>
    <t>01011L4670</t>
  </si>
  <si>
    <t xml:space="preserve">          Поддержка отрасли культуры</t>
  </si>
  <si>
    <t>01011L5190</t>
  </si>
  <si>
    <t xml:space="preserve">          Отдельные мероприятия по развитию культуры, культурного наследия, туризма, обеспечению устойчивого развития социально-культурных составляющих качества жизни населения</t>
  </si>
  <si>
    <t>01011S4240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</si>
  <si>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</si>
  <si>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</si>
  <si>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</si>
  <si>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</si>
  <si>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Выплата муниципальных пенсий (доплат к государственным пенсиям)</t>
  </si>
  <si>
    <t>0101882450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</si>
  <si>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</si>
  <si>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</si>
  <si>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</si>
  <si>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</si>
  <si>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      Социальное обеспечение населения</t>
  </si>
  <si>
    <t>1003</t>
  </si>
  <si>
    <t xml:space="preserve">          Реализация мероприятий по обеспечению жильем молодых семей</t>
  </si>
  <si>
    <t>01015L4970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</si>
  <si>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</si>
  <si>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</si>
  <si>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Охрана семьи и детства</t>
  </si>
  <si>
    <t>1004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</si>
  <si>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</si>
  <si>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0101950820</t>
  </si>
  <si>
    <t>01019R0820</t>
  </si>
  <si>
    <t xml:space="preserve">        Другие вопросы в области социальной политики</t>
  </si>
  <si>
    <t>1006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</si>
  <si>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(организация и осуществление деятельности по опеке и попечительству)</t>
  </si>
  <si>
    <t>0101216721</t>
  </si>
  <si>
    <t xml:space="preserve">    Отдел образования администрации Гордеевского района</t>
  </si>
  <si>
    <t>902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</si>
  <si>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</si>
  <si>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</si>
  <si>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</si>
  <si>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</si>
  <si>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</t>
  </si>
  <si>
    <t>0201114710</t>
  </si>
  <si>
    <t xml:space="preserve">          Предоставление мер социальной поддержки работникам образовательных организаций, работающим в сельских населенных пунктах и поселках городского типа на территории Брянской области</t>
  </si>
  <si>
    <t>0201114770</t>
  </si>
  <si>
    <t xml:space="preserve">          Дошкольные образовательные организации</t>
  </si>
  <si>
    <t>0201180300</t>
  </si>
  <si>
    <t xml:space="preserve">        Общее образование</t>
  </si>
  <si>
    <t>0702</t>
  </si>
  <si>
    <t xml:space="preserve">         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общеобразовательных организациях</t>
  </si>
  <si>
    <t>0201114700</t>
  </si>
  <si>
    <t xml:space="preserve">          Общеобразовательные организации</t>
  </si>
  <si>
    <t>0201180310</t>
  </si>
  <si>
    <t xml:space="preserve">          Капитальный ремонт кровель муниципальных образовательных организаций Брянской области</t>
  </si>
  <si>
    <t>02016S4850</t>
  </si>
  <si>
    <t xml:space="preserve">        Дополнительное образование детей</t>
  </si>
  <si>
    <t>0703</t>
  </si>
  <si>
    <t xml:space="preserve">          Организации дополнительного образования</t>
  </si>
  <si>
    <t>0201180320</t>
  </si>
  <si>
    <t xml:space="preserve">        Молодежная политика</t>
  </si>
  <si>
    <t>0707</t>
  </si>
  <si>
    <t xml:space="preserve">          Мероприятия по работе с семьей, детьми и молодежью</t>
  </si>
  <si>
    <t>0201382360</t>
  </si>
  <si>
    <t xml:space="preserve">          Мероприятия по проведению оздоровительной кампании детей</t>
  </si>
  <si>
    <t>0201514790</t>
  </si>
  <si>
    <t>02015S4790</t>
  </si>
  <si>
    <t xml:space="preserve">        Другие вопросы в области образования</t>
  </si>
  <si>
    <t>0709</t>
  </si>
  <si>
    <t xml:space="preserve">          Учреждения, обеспечивающие деятельность органов местного самоуправления и муниципальных учреждений</t>
  </si>
  <si>
    <t>0201280720</t>
  </si>
  <si>
    <t xml:space="preserve">          Обеспечение сохранности жилых помещений, закрепленных за детьми-сиротами и детьми, оставшимися без попечения родителей</t>
  </si>
  <si>
    <t>0201416710</t>
  </si>
  <si>
    <t xml:space="preserve">          Компенсация части родительской платы за присмотр и уход за детьми в образовательных учреждениях, реализующих общеобразовательную программу дошкольного образования</t>
  </si>
  <si>
    <t>0201114780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</si>
  <si>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родителям)</t>
  </si>
  <si>
    <t>0201116723</t>
  </si>
  <si>
    <t xml:space="preserve">          Выплата единовременного пособия при всех формах устройства детей, лишенных родительского попечения , в семью</t>
  </si>
  <si>
    <t>0201452600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</si>
  <si>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(подготовка лиц, желающих принять на воспитание в свою семью ребенка, оставшегося без попечения родителей)</t>
  </si>
  <si>
    <t>0201116722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</si>
  <si>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</si>
  <si>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</si>
  <si>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</si>
  <si>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</si>
  <si>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 xml:space="preserve">          Спортивно-оздоровительные комплексы и центры</t>
  </si>
  <si>
    <t>0201380600</t>
  </si>
  <si>
    <t xml:space="preserve">        Массовый спорт</t>
  </si>
  <si>
    <t>1102</t>
  </si>
  <si>
    <t xml:space="preserve">          Мероприятия по развитию физической культуры и спорта</t>
  </si>
  <si>
    <t>0201382300</t>
  </si>
  <si>
    <t xml:space="preserve">    Контрольно-счетная палата Гордеевского района</t>
  </si>
  <si>
    <t>904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</si>
  <si>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</si>
  <si>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</si>
  <si>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7000080040</t>
  </si>
  <si>
    <t xml:space="preserve">          Обеспечение деятельности руководителя контрольно-счетного органа муниципального образования и его заместителей</t>
  </si>
  <si>
    <t>7000080050</t>
  </si>
  <si>
    <t xml:space="preserve">    Комитет по управлению муниципальным имуществом Гордеевского района</t>
  </si>
  <si>
    <t>907</t>
  </si>
  <si>
    <t>0701115890</t>
  </si>
  <si>
    <t>0701180040</t>
  </si>
  <si>
    <t xml:space="preserve">    Финансовый отдел администрации Гордеевского района</t>
  </si>
  <si>
    <t>908</t>
  </si>
  <si>
    <t>0801115890</t>
  </si>
  <si>
    <t>0801180040</t>
  </si>
  <si>
    <t xml:space="preserve">      МЕЖБЮДЖЕТНЫЕ ТРАНСФЕРТЫ ОБЩЕГО ХАРАКТЕРА БЮДЖЕТАМ БЮДЖЕТНОЙ СИСТЕМЫ РОССИЙСКОЙ ФЕДЕРАЦИИ</t>
  </si>
  <si>
    <t>1400</t>
  </si>
  <si>
    <t xml:space="preserve">  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</si>
  <si>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</si>
  <si>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Выравнивание бюджетной обеспеченности поселений</t>
  </si>
  <si>
    <t>0801283010</t>
  </si>
  <si>
    <t xml:space="preserve">              Дотации</t>
  </si>
  <si>
    <t>510</t>
  </si>
  <si>
    <t xml:space="preserve">        Иные дотации</t>
  </si>
  <si>
    <t>1402</t>
  </si>
  <si>
    <t xml:space="preserve">          Поддержка мер по обеспечению сбалансированности бюджетов поселений</t>
  </si>
  <si>
    <t>0801283020</t>
  </si>
  <si>
    <t>ГРБС</t>
  </si>
  <si>
    <t>РзПр</t>
  </si>
  <si>
    <t>ЦСР</t>
  </si>
  <si>
    <t>ВР</t>
  </si>
  <si>
    <t>Утверждено на 2019 год</t>
  </si>
  <si>
    <t>Уточненная бюджетная роспись на 2019 год</t>
  </si>
  <si>
    <t>Процент исполнения к уточненной бюджетной росписи</t>
  </si>
  <si>
    <t>Приложение 2</t>
  </si>
  <si>
    <t>к решению Гордеевского районного Совета</t>
  </si>
  <si>
    <t>народных депутатов от _______________2020 года</t>
  </si>
  <si>
    <t xml:space="preserve">Расходы бюджета муниципального образования "Гордеевский муниципальный район" </t>
  </si>
  <si>
    <t>по ведомственной структуре за 2019 год</t>
  </si>
  <si>
    <t>(в рублях)</t>
  </si>
  <si>
    <t>Кассовое исполнение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</si>
</sst>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6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29" applyNumberFormat="1" applyProtection="1">
      <alignment horizontal="center" vertical="center" wrapText="1"/>
    </xf>
    <xf numFmtId="0" fontId="3" fillId="0" borderId="2" xfId="30" applyNumberFormat="1" applyProtection="1">
      <alignment vertical="top" wrapText="1"/>
    </xf>
    <xf numFmtId="1" fontId="1" fillId="0" borderId="2" xfId="31" applyNumberFormat="1" applyProtection="1">
      <alignment horizontal="center" vertical="top" shrinkToFit="1"/>
    </xf>
    <xf numFmtId="4" fontId="3" fillId="2" borderId="2" xfId="32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0" fillId="0" borderId="0" xfId="0" applyAlignment="1" applyProtection="1">
      <alignment horizontal="right"/>
      <protection locked="0"/>
    </xf>
    <xf numFmtId="4" fontId="3" fillId="5" borderId="2" xfId="32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0" fontId="0" fillId="0" borderId="0" xfId="0" applyAlignment="1" applyProtection="1">
      <alignment horizontal="right"/>
      <protection locked="0"/>
    </xf>
    <xf numFmtId="0" fontId="5" fillId="0" borderId="1" xfId="1" applyNumberFormat="1" applyFont="1" applyAlignment="1" applyProtection="1">
      <alignment horizontal="center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6" fillId="0" borderId="1" xfId="4" applyNumberFormat="1" applyFont="1" applyAlignment="1" applyProtection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8" applyNumberFormat="1" applyProtection="1">
      <alignment horizontal="center" vertical="center" wrapText="1"/>
    </xf>
    <xf numFmtId="0" fontId="1" fillId="0" borderId="2" xfId="8">
      <alignment horizontal="center" vertical="center" wrapText="1"/>
    </xf>
    <xf numFmtId="0" fontId="1" fillId="0" borderId="2" xfId="9" applyNumberFormat="1" applyProtection="1">
      <alignment horizontal="center" vertical="center" wrapText="1"/>
    </xf>
    <xf numFmtId="0" fontId="1" fillId="0" borderId="2" xfId="9">
      <alignment horizontal="center" vertical="center" wrapText="1"/>
    </xf>
    <xf numFmtId="0" fontId="1" fillId="0" borderId="2" xfId="10" applyNumberFormat="1" applyProtection="1">
      <alignment horizontal="center" vertical="center" wrapText="1"/>
    </xf>
    <xf numFmtId="0" fontId="1" fillId="0" borderId="2" xfId="10">
      <alignment horizontal="center" vertical="center" wrapText="1"/>
    </xf>
    <xf numFmtId="0" fontId="1" fillId="0" borderId="2" xfId="19" applyNumberFormat="1" applyProtection="1">
      <alignment horizontal="center" vertical="center" wrapText="1"/>
    </xf>
    <xf numFmtId="0" fontId="1" fillId="0" borderId="2" xfId="19">
      <alignment horizontal="center" vertical="center" wrapText="1"/>
    </xf>
    <xf numFmtId="0" fontId="1" fillId="0" borderId="2" xfId="20" applyNumberFormat="1" applyProtection="1">
      <alignment horizontal="center" vertical="center" wrapText="1"/>
    </xf>
    <xf numFmtId="0" fontId="1" fillId="0" borderId="2" xfId="20">
      <alignment horizontal="center" vertical="center" wrapText="1"/>
    </xf>
    <xf numFmtId="0" fontId="1" fillId="0" borderId="2" xfId="15" applyNumberFormat="1" applyProtection="1">
      <alignment horizontal="center" vertical="center" wrapText="1"/>
    </xf>
    <xf numFmtId="0" fontId="1" fillId="0" borderId="2" xfId="15">
      <alignment horizontal="center" vertical="center" wrapText="1"/>
    </xf>
    <xf numFmtId="0" fontId="1" fillId="0" borderId="2" xfId="16" applyNumberFormat="1" applyProtection="1">
      <alignment horizontal="center" vertical="center" wrapText="1"/>
    </xf>
    <xf numFmtId="0" fontId="1" fillId="0" borderId="2" xfId="16">
      <alignment horizontal="center" vertical="center" wrapText="1"/>
    </xf>
    <xf numFmtId="0" fontId="1" fillId="0" borderId="2" xfId="17" applyNumberFormat="1" applyProtection="1">
      <alignment horizontal="center" vertical="center" wrapText="1"/>
    </xf>
    <xf numFmtId="0" fontId="1" fillId="0" borderId="2" xfId="17">
      <alignment horizontal="center" vertical="center" wrapText="1"/>
    </xf>
    <xf numFmtId="0" fontId="1" fillId="0" borderId="2" xfId="18" applyNumberFormat="1" applyProtection="1">
      <alignment horizontal="center" vertical="center" wrapText="1"/>
    </xf>
    <xf numFmtId="0" fontId="1" fillId="0" borderId="2" xfId="18">
      <alignment horizontal="center" vertical="center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3" fillId="0" borderId="2" xfId="34" applyNumberFormat="1" applyProtection="1">
      <alignment horizontal="left"/>
    </xf>
    <xf numFmtId="0" fontId="3" fillId="0" borderId="2" xfId="34">
      <alignment horizontal="left"/>
    </xf>
    <xf numFmtId="0" fontId="1" fillId="0" borderId="2" xfId="21" applyNumberFormat="1" applyProtection="1">
      <alignment horizontal="center" vertical="center" wrapText="1"/>
    </xf>
    <xf numFmtId="0" fontId="1" fillId="0" borderId="2" xfId="21">
      <alignment horizontal="center" vertical="center" wrapText="1"/>
    </xf>
    <xf numFmtId="0" fontId="1" fillId="0" borderId="2" xfId="22" applyNumberFormat="1" applyProtection="1">
      <alignment horizontal="center" vertical="center" wrapText="1"/>
    </xf>
    <xf numFmtId="0" fontId="1" fillId="0" borderId="2" xfId="22">
      <alignment horizontal="center" vertical="center" wrapText="1"/>
    </xf>
    <xf numFmtId="0" fontId="1" fillId="0" borderId="2" xfId="23" applyNumberFormat="1" applyProtection="1">
      <alignment horizontal="center" vertical="center" wrapText="1"/>
    </xf>
    <xf numFmtId="0" fontId="1" fillId="0" borderId="2" xfId="23">
      <alignment horizontal="center" vertical="center" wrapText="1"/>
    </xf>
    <xf numFmtId="0" fontId="1" fillId="0" borderId="2" xfId="24" applyNumberFormat="1" applyProtection="1">
      <alignment horizontal="center" vertical="center" wrapText="1"/>
    </xf>
    <xf numFmtId="0" fontId="1" fillId="0" borderId="2" xfId="24">
      <alignment horizontal="center" vertical="center" wrapText="1"/>
    </xf>
    <xf numFmtId="0" fontId="1" fillId="0" borderId="2" xfId="25" applyNumberFormat="1" applyProtection="1">
      <alignment horizontal="center" vertical="center" wrapText="1"/>
    </xf>
    <xf numFmtId="0" fontId="1" fillId="0" borderId="2" xfId="25">
      <alignment horizontal="center" vertical="center" wrapText="1"/>
    </xf>
    <xf numFmtId="0" fontId="1" fillId="0" borderId="2" xfId="26" applyNumberFormat="1" applyProtection="1">
      <alignment horizontal="center" vertical="center" wrapText="1"/>
    </xf>
    <xf numFmtId="0" fontId="1" fillId="0" borderId="2" xfId="26">
      <alignment horizontal="center" vertical="center" wrapText="1"/>
    </xf>
    <xf numFmtId="0" fontId="1" fillId="0" borderId="2" xfId="28" applyNumberFormat="1" applyProtection="1">
      <alignment horizontal="center" vertical="center" wrapText="1"/>
    </xf>
    <xf numFmtId="0" fontId="1" fillId="0" borderId="2" xfId="28">
      <alignment horizontal="center" vertical="center" wrapText="1"/>
    </xf>
    <xf numFmtId="0" fontId="1" fillId="0" borderId="3" xfId="29" applyNumberFormat="1" applyBorder="1" applyProtection="1">
      <alignment horizontal="center" vertical="center" wrapText="1"/>
    </xf>
    <xf numFmtId="0" fontId="1" fillId="0" borderId="4" xfId="29" applyNumberFormat="1" applyBorder="1" applyProtection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2" xfId="14" applyNumberFormat="1" applyProtection="1">
      <alignment horizontal="center" vertical="center" wrapText="1"/>
    </xf>
    <xf numFmtId="0" fontId="1" fillId="0" borderId="2" xfId="14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5"/>
  <sheetViews>
    <sheetView showGridLines="0" tabSelected="1" zoomScaleNormal="100" zoomScaleSheetLayoutView="100" workbookViewId="0">
      <pane ySplit="9" topLeftCell="A10" activePane="bottomLeft" state="frozen"/>
      <selection pane="bottomLeft" activeCell="AA11" sqref="AA11"/>
    </sheetView>
  </sheetViews>
  <sheetFormatPr defaultRowHeight="15" outlineLevelRow="5" x14ac:dyDescent="0.25"/>
  <cols>
    <col min="1" max="1" width="47.85546875" style="1" customWidth="1"/>
    <col min="2" max="3" width="7.7109375" style="1" customWidth="1"/>
    <col min="4" max="4" width="10.7109375" style="1" customWidth="1"/>
    <col min="5" max="5" width="7.7109375" style="1" customWidth="1"/>
    <col min="6" max="10" width="9.140625" style="1" hidden="1"/>
    <col min="11" max="11" width="14.7109375" style="1" customWidth="1"/>
    <col min="12" max="24" width="9.140625" style="1" hidden="1"/>
    <col min="25" max="25" width="13.85546875" style="1" customWidth="1"/>
    <col min="26" max="26" width="9.140625" style="1" hidden="1"/>
    <col min="27" max="27" width="11.7109375" style="1" customWidth="1"/>
    <col min="28" max="30" width="9.140625" style="1" hidden="1"/>
    <col min="31" max="31" width="11.7109375" style="1" customWidth="1"/>
    <col min="32" max="32" width="9.140625" style="1" customWidth="1"/>
    <col min="33" max="16384" width="9.140625" style="1"/>
  </cols>
  <sheetData>
    <row r="1" spans="1:32" x14ac:dyDescent="0.25">
      <c r="A1" s="12" t="s">
        <v>262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2" x14ac:dyDescent="0.25">
      <c r="A2" s="12" t="s">
        <v>263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2"/>
    </row>
    <row r="3" spans="1:32" x14ac:dyDescent="0.25">
      <c r="A3" s="12" t="s">
        <v>264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2"/>
    </row>
    <row r="4" spans="1:3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2"/>
    </row>
    <row r="5" spans="1:32" ht="25.7" customHeight="1" x14ac:dyDescent="0.25">
      <c r="A5" s="13" t="s">
        <v>265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2"/>
    </row>
    <row r="6" spans="1:32" ht="15.95" customHeight="1" x14ac:dyDescent="0.25">
      <c r="A6" s="13" t="s">
        <v>266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2"/>
    </row>
    <row r="7" spans="1:32" ht="7.5" customHeight="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2"/>
    </row>
    <row r="8" spans="1:32" ht="15" customHeight="1" x14ac:dyDescent="0.25">
      <c r="A8" s="18" t="s">
        <v>267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"/>
    </row>
    <row r="9" spans="1:32" ht="52.5" customHeight="1" x14ac:dyDescent="0.25">
      <c r="A9" s="59" t="s">
        <v>0</v>
      </c>
      <c r="B9" s="19" t="s">
        <v>255</v>
      </c>
      <c r="C9" s="21" t="s">
        <v>256</v>
      </c>
      <c r="D9" s="23" t="s">
        <v>257</v>
      </c>
      <c r="E9" s="25" t="s">
        <v>258</v>
      </c>
      <c r="F9" s="61" t="s">
        <v>1</v>
      </c>
      <c r="G9" s="31" t="s">
        <v>1</v>
      </c>
      <c r="H9" s="33" t="s">
        <v>1</v>
      </c>
      <c r="I9" s="35" t="s">
        <v>1</v>
      </c>
      <c r="J9" s="37" t="s">
        <v>1</v>
      </c>
      <c r="K9" s="27" t="s">
        <v>259</v>
      </c>
      <c r="L9" s="29" t="s">
        <v>1</v>
      </c>
      <c r="M9" s="43" t="s">
        <v>1</v>
      </c>
      <c r="N9" s="45" t="s">
        <v>1</v>
      </c>
      <c r="O9" s="47" t="s">
        <v>1</v>
      </c>
      <c r="P9" s="49" t="s">
        <v>1</v>
      </c>
      <c r="Q9" s="51" t="s">
        <v>1</v>
      </c>
      <c r="R9" s="53" t="s">
        <v>1</v>
      </c>
      <c r="S9" s="55" t="s">
        <v>1</v>
      </c>
      <c r="T9" s="3" t="s">
        <v>1</v>
      </c>
      <c r="U9" s="14" t="s">
        <v>1</v>
      </c>
      <c r="V9" s="14" t="s">
        <v>1</v>
      </c>
      <c r="W9" s="14" t="s">
        <v>1</v>
      </c>
      <c r="X9" s="14" t="s">
        <v>1</v>
      </c>
      <c r="Y9" s="57" t="s">
        <v>260</v>
      </c>
      <c r="Z9" s="3" t="s">
        <v>1</v>
      </c>
      <c r="AA9" s="14" t="s">
        <v>268</v>
      </c>
      <c r="AB9" s="14" t="s">
        <v>1</v>
      </c>
      <c r="AC9" s="14" t="s">
        <v>1</v>
      </c>
      <c r="AD9" s="3" t="s">
        <v>1</v>
      </c>
      <c r="AE9" s="14" t="s">
        <v>261</v>
      </c>
      <c r="AF9" s="2"/>
    </row>
    <row r="10" spans="1:32" ht="29.25" customHeight="1" x14ac:dyDescent="0.25">
      <c r="A10" s="60"/>
      <c r="B10" s="20"/>
      <c r="C10" s="22"/>
      <c r="D10" s="24"/>
      <c r="E10" s="26"/>
      <c r="F10" s="62"/>
      <c r="G10" s="32"/>
      <c r="H10" s="34"/>
      <c r="I10" s="36"/>
      <c r="J10" s="38"/>
      <c r="K10" s="28"/>
      <c r="L10" s="30"/>
      <c r="M10" s="44"/>
      <c r="N10" s="46"/>
      <c r="O10" s="48"/>
      <c r="P10" s="50"/>
      <c r="Q10" s="52"/>
      <c r="R10" s="54"/>
      <c r="S10" s="56"/>
      <c r="T10" s="3"/>
      <c r="U10" s="15"/>
      <c r="V10" s="15"/>
      <c r="W10" s="15"/>
      <c r="X10" s="15"/>
      <c r="Y10" s="58"/>
      <c r="Z10" s="3"/>
      <c r="AA10" s="15"/>
      <c r="AB10" s="15"/>
      <c r="AC10" s="15"/>
      <c r="AD10" s="3"/>
      <c r="AE10" s="15"/>
      <c r="AF10" s="2"/>
    </row>
    <row r="11" spans="1:32" outlineLevel="1" x14ac:dyDescent="0.25">
      <c r="A11" s="4" t="s">
        <v>2</v>
      </c>
      <c r="B11" s="5" t="s">
        <v>39</v>
      </c>
      <c r="C11" s="5" t="s">
        <v>3</v>
      </c>
      <c r="D11" s="5" t="s">
        <v>4</v>
      </c>
      <c r="E11" s="5" t="s">
        <v>5</v>
      </c>
      <c r="F11" s="5"/>
      <c r="G11" s="5"/>
      <c r="H11" s="5"/>
      <c r="I11" s="5"/>
      <c r="J11" s="6">
        <v>0</v>
      </c>
      <c r="K11" s="10">
        <f>K12+K54+K61+K70+K93+K121+K126+K149</f>
        <v>55572225.200000003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69969636.569999993</v>
      </c>
      <c r="Z11" s="10">
        <v>62190709.060000002</v>
      </c>
      <c r="AA11" s="10">
        <v>62190709.060000002</v>
      </c>
      <c r="AB11" s="10">
        <v>0</v>
      </c>
      <c r="AC11" s="10">
        <v>0</v>
      </c>
      <c r="AD11" s="10">
        <v>62190709.060000002</v>
      </c>
      <c r="AE11" s="10">
        <f>AA11/Y11*100</f>
        <v>88.882424017998602</v>
      </c>
      <c r="AF11" s="2"/>
    </row>
    <row r="12" spans="1:32" outlineLevel="2" x14ac:dyDescent="0.25">
      <c r="A12" s="4" t="s">
        <v>6</v>
      </c>
      <c r="B12" s="5" t="s">
        <v>39</v>
      </c>
      <c r="C12" s="5" t="s">
        <v>7</v>
      </c>
      <c r="D12" s="5" t="s">
        <v>4</v>
      </c>
      <c r="E12" s="5" t="s">
        <v>5</v>
      </c>
      <c r="F12" s="5"/>
      <c r="G12" s="5"/>
      <c r="H12" s="5"/>
      <c r="I12" s="5"/>
      <c r="J12" s="6">
        <v>0</v>
      </c>
      <c r="K12" s="10">
        <f>K13+K33+K37+K41+K45</f>
        <v>18027943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19762426.32</v>
      </c>
      <c r="Z12" s="10">
        <v>19412685.550000001</v>
      </c>
      <c r="AA12" s="10">
        <v>19412685.550000001</v>
      </c>
      <c r="AB12" s="10">
        <v>0</v>
      </c>
      <c r="AC12" s="10">
        <v>0</v>
      </c>
      <c r="AD12" s="10">
        <v>19412685.550000001</v>
      </c>
      <c r="AE12" s="10">
        <f t="shared" ref="AE12:AE74" si="0">AA12/Y12*100</f>
        <v>98.230274135691246</v>
      </c>
      <c r="AF12" s="2"/>
    </row>
    <row r="13" spans="1:32" ht="63.75" outlineLevel="3" x14ac:dyDescent="0.25">
      <c r="A13" s="4" t="s">
        <v>40</v>
      </c>
      <c r="B13" s="5" t="s">
        <v>39</v>
      </c>
      <c r="C13" s="5" t="s">
        <v>41</v>
      </c>
      <c r="D13" s="5" t="s">
        <v>4</v>
      </c>
      <c r="E13" s="5" t="s">
        <v>5</v>
      </c>
      <c r="F13" s="5"/>
      <c r="G13" s="5"/>
      <c r="H13" s="5"/>
      <c r="I13" s="5"/>
      <c r="J13" s="6">
        <v>0</v>
      </c>
      <c r="K13" s="10">
        <f>K17+K20+K27</f>
        <v>15705805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17451567.32</v>
      </c>
      <c r="Z13" s="10">
        <v>17102633.77</v>
      </c>
      <c r="AA13" s="10">
        <v>17102633.77</v>
      </c>
      <c r="AB13" s="10">
        <v>0</v>
      </c>
      <c r="AC13" s="10">
        <v>0</v>
      </c>
      <c r="AD13" s="10">
        <v>17102633.77</v>
      </c>
      <c r="AE13" s="10">
        <f t="shared" si="0"/>
        <v>98.000560387489585</v>
      </c>
      <c r="AF13" s="2"/>
    </row>
    <row r="14" spans="1:32" ht="63.75" outlineLevel="4" x14ac:dyDescent="0.25">
      <c r="A14" s="4" t="s">
        <v>42</v>
      </c>
      <c r="B14" s="5" t="s">
        <v>39</v>
      </c>
      <c r="C14" s="5" t="s">
        <v>41</v>
      </c>
      <c r="D14" s="5" t="s">
        <v>43</v>
      </c>
      <c r="E14" s="5" t="s">
        <v>5</v>
      </c>
      <c r="F14" s="5"/>
      <c r="G14" s="5"/>
      <c r="H14" s="5"/>
      <c r="I14" s="5"/>
      <c r="J14" s="6">
        <v>0</v>
      </c>
      <c r="K14" s="10"/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792380</v>
      </c>
      <c r="Z14" s="10">
        <v>792380</v>
      </c>
      <c r="AA14" s="10">
        <v>792380</v>
      </c>
      <c r="AB14" s="10">
        <v>0</v>
      </c>
      <c r="AC14" s="10">
        <v>0</v>
      </c>
      <c r="AD14" s="10">
        <v>792380</v>
      </c>
      <c r="AE14" s="10">
        <f t="shared" si="0"/>
        <v>100</v>
      </c>
      <c r="AF14" s="2"/>
    </row>
    <row r="15" spans="1:32" ht="76.5" outlineLevel="5" x14ac:dyDescent="0.25">
      <c r="A15" s="4" t="s">
        <v>44</v>
      </c>
      <c r="B15" s="5" t="s">
        <v>39</v>
      </c>
      <c r="C15" s="5" t="s">
        <v>41</v>
      </c>
      <c r="D15" s="5" t="s">
        <v>43</v>
      </c>
      <c r="E15" s="5" t="s">
        <v>45</v>
      </c>
      <c r="F15" s="5"/>
      <c r="G15" s="5"/>
      <c r="H15" s="5"/>
      <c r="I15" s="5"/>
      <c r="J15" s="6">
        <v>0</v>
      </c>
      <c r="K15" s="10"/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792380</v>
      </c>
      <c r="Z15" s="10">
        <v>792380</v>
      </c>
      <c r="AA15" s="10">
        <v>792380</v>
      </c>
      <c r="AB15" s="10">
        <v>0</v>
      </c>
      <c r="AC15" s="10">
        <v>0</v>
      </c>
      <c r="AD15" s="10">
        <v>792380</v>
      </c>
      <c r="AE15" s="10">
        <f t="shared" si="0"/>
        <v>100</v>
      </c>
      <c r="AF15" s="2"/>
    </row>
    <row r="16" spans="1:32" ht="25.5" outlineLevel="3" x14ac:dyDescent="0.25">
      <c r="A16" s="4" t="s">
        <v>46</v>
      </c>
      <c r="B16" s="5" t="s">
        <v>39</v>
      </c>
      <c r="C16" s="5" t="s">
        <v>41</v>
      </c>
      <c r="D16" s="5" t="s">
        <v>43</v>
      </c>
      <c r="E16" s="5" t="s">
        <v>47</v>
      </c>
      <c r="F16" s="5"/>
      <c r="G16" s="5"/>
      <c r="H16" s="5"/>
      <c r="I16" s="5"/>
      <c r="J16" s="6">
        <v>0</v>
      </c>
      <c r="K16" s="10"/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792380</v>
      </c>
      <c r="Z16" s="10">
        <v>792380</v>
      </c>
      <c r="AA16" s="10">
        <v>792380</v>
      </c>
      <c r="AB16" s="10">
        <v>0</v>
      </c>
      <c r="AC16" s="10">
        <v>0</v>
      </c>
      <c r="AD16" s="10">
        <v>792380</v>
      </c>
      <c r="AE16" s="10">
        <f t="shared" si="0"/>
        <v>100</v>
      </c>
      <c r="AF16" s="2"/>
    </row>
    <row r="17" spans="1:32" ht="51" outlineLevel="4" x14ac:dyDescent="0.25">
      <c r="A17" s="4" t="s">
        <v>48</v>
      </c>
      <c r="B17" s="5" t="s">
        <v>39</v>
      </c>
      <c r="C17" s="5" t="s">
        <v>41</v>
      </c>
      <c r="D17" s="5" t="s">
        <v>49</v>
      </c>
      <c r="E17" s="5" t="s">
        <v>5</v>
      </c>
      <c r="F17" s="5"/>
      <c r="G17" s="5"/>
      <c r="H17" s="5"/>
      <c r="I17" s="5"/>
      <c r="J17" s="6">
        <v>0</v>
      </c>
      <c r="K17" s="10">
        <v>1245805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2159405</v>
      </c>
      <c r="Z17" s="10">
        <v>2159404.16</v>
      </c>
      <c r="AA17" s="10">
        <v>2159404.16</v>
      </c>
      <c r="AB17" s="10">
        <v>0</v>
      </c>
      <c r="AC17" s="10">
        <v>0</v>
      </c>
      <c r="AD17" s="10">
        <v>2159404.16</v>
      </c>
      <c r="AE17" s="10">
        <f t="shared" si="0"/>
        <v>99.999961100395723</v>
      </c>
      <c r="AF17" s="2"/>
    </row>
    <row r="18" spans="1:32" ht="76.5" outlineLevel="5" x14ac:dyDescent="0.25">
      <c r="A18" s="4" t="s">
        <v>44</v>
      </c>
      <c r="B18" s="5" t="s">
        <v>39</v>
      </c>
      <c r="C18" s="5" t="s">
        <v>41</v>
      </c>
      <c r="D18" s="5" t="s">
        <v>49</v>
      </c>
      <c r="E18" s="5" t="s">
        <v>45</v>
      </c>
      <c r="F18" s="5"/>
      <c r="G18" s="5"/>
      <c r="H18" s="5"/>
      <c r="I18" s="5"/>
      <c r="J18" s="6">
        <v>0</v>
      </c>
      <c r="K18" s="10">
        <v>1245805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2159405</v>
      </c>
      <c r="Z18" s="10">
        <v>2159404.16</v>
      </c>
      <c r="AA18" s="10">
        <v>2159404.16</v>
      </c>
      <c r="AB18" s="10">
        <v>0</v>
      </c>
      <c r="AC18" s="10">
        <v>0</v>
      </c>
      <c r="AD18" s="10">
        <v>2159404.16</v>
      </c>
      <c r="AE18" s="10">
        <f t="shared" si="0"/>
        <v>99.999961100395723</v>
      </c>
      <c r="AF18" s="2"/>
    </row>
    <row r="19" spans="1:32" ht="25.5" outlineLevel="3" x14ac:dyDescent="0.25">
      <c r="A19" s="4" t="s">
        <v>46</v>
      </c>
      <c r="B19" s="5" t="s">
        <v>39</v>
      </c>
      <c r="C19" s="5" t="s">
        <v>41</v>
      </c>
      <c r="D19" s="5" t="s">
        <v>49</v>
      </c>
      <c r="E19" s="5" t="s">
        <v>47</v>
      </c>
      <c r="F19" s="5"/>
      <c r="G19" s="5"/>
      <c r="H19" s="5"/>
      <c r="I19" s="5"/>
      <c r="J19" s="6">
        <v>0</v>
      </c>
      <c r="K19" s="10">
        <v>1245805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2159405</v>
      </c>
      <c r="Z19" s="10">
        <v>2159404.16</v>
      </c>
      <c r="AA19" s="10">
        <v>2159404.16</v>
      </c>
      <c r="AB19" s="10">
        <v>0</v>
      </c>
      <c r="AC19" s="10">
        <v>0</v>
      </c>
      <c r="AD19" s="10">
        <v>2159404.16</v>
      </c>
      <c r="AE19" s="10">
        <f t="shared" si="0"/>
        <v>99.999961100395723</v>
      </c>
      <c r="AF19" s="2"/>
    </row>
    <row r="20" spans="1:32" ht="38.25" outlineLevel="4" x14ac:dyDescent="0.25">
      <c r="A20" s="4" t="s">
        <v>50</v>
      </c>
      <c r="B20" s="5" t="s">
        <v>39</v>
      </c>
      <c r="C20" s="5" t="s">
        <v>41</v>
      </c>
      <c r="D20" s="5" t="s">
        <v>51</v>
      </c>
      <c r="E20" s="5" t="s">
        <v>5</v>
      </c>
      <c r="F20" s="5"/>
      <c r="G20" s="5"/>
      <c r="H20" s="5"/>
      <c r="I20" s="5"/>
      <c r="J20" s="6">
        <v>0</v>
      </c>
      <c r="K20" s="10">
        <f>K21+K23+K25</f>
        <v>14360000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14127818.32</v>
      </c>
      <c r="Z20" s="10">
        <v>13778885.609999999</v>
      </c>
      <c r="AA20" s="10">
        <v>13778885.609999999</v>
      </c>
      <c r="AB20" s="10">
        <v>0</v>
      </c>
      <c r="AC20" s="10">
        <v>0</v>
      </c>
      <c r="AD20" s="10">
        <v>13778885.609999999</v>
      </c>
      <c r="AE20" s="10">
        <f t="shared" si="0"/>
        <v>97.530172726626617</v>
      </c>
      <c r="AF20" s="2"/>
    </row>
    <row r="21" spans="1:32" ht="76.5" outlineLevel="5" x14ac:dyDescent="0.25">
      <c r="A21" s="4" t="s">
        <v>44</v>
      </c>
      <c r="B21" s="5" t="s">
        <v>39</v>
      </c>
      <c r="C21" s="5" t="s">
        <v>41</v>
      </c>
      <c r="D21" s="5" t="s">
        <v>51</v>
      </c>
      <c r="E21" s="5" t="s">
        <v>45</v>
      </c>
      <c r="F21" s="5"/>
      <c r="G21" s="5"/>
      <c r="H21" s="5"/>
      <c r="I21" s="5"/>
      <c r="J21" s="6">
        <v>0</v>
      </c>
      <c r="K21" s="10">
        <v>10257000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9909589.4499999993</v>
      </c>
      <c r="Z21" s="10">
        <v>9902423.0500000007</v>
      </c>
      <c r="AA21" s="10">
        <v>9902423.0500000007</v>
      </c>
      <c r="AB21" s="10">
        <v>0</v>
      </c>
      <c r="AC21" s="10">
        <v>0</v>
      </c>
      <c r="AD21" s="10">
        <v>9902423.0500000007</v>
      </c>
      <c r="AE21" s="10">
        <f t="shared" si="0"/>
        <v>99.927682170526268</v>
      </c>
      <c r="AF21" s="2"/>
    </row>
    <row r="22" spans="1:32" ht="25.5" outlineLevel="4" x14ac:dyDescent="0.25">
      <c r="A22" s="4" t="s">
        <v>46</v>
      </c>
      <c r="B22" s="5" t="s">
        <v>39</v>
      </c>
      <c r="C22" s="5" t="s">
        <v>41</v>
      </c>
      <c r="D22" s="5" t="s">
        <v>51</v>
      </c>
      <c r="E22" s="5" t="s">
        <v>47</v>
      </c>
      <c r="F22" s="5"/>
      <c r="G22" s="5"/>
      <c r="H22" s="5"/>
      <c r="I22" s="5"/>
      <c r="J22" s="6">
        <v>0</v>
      </c>
      <c r="K22" s="10">
        <v>10257000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9909589.4499999993</v>
      </c>
      <c r="Z22" s="10">
        <v>9902423.0500000007</v>
      </c>
      <c r="AA22" s="10">
        <v>9902423.0500000007</v>
      </c>
      <c r="AB22" s="10">
        <v>0</v>
      </c>
      <c r="AC22" s="10">
        <v>0</v>
      </c>
      <c r="AD22" s="10">
        <v>9902423.0500000007</v>
      </c>
      <c r="AE22" s="10">
        <f t="shared" si="0"/>
        <v>99.927682170526268</v>
      </c>
      <c r="AF22" s="2"/>
    </row>
    <row r="23" spans="1:32" ht="38.25" outlineLevel="5" x14ac:dyDescent="0.25">
      <c r="A23" s="4" t="s">
        <v>28</v>
      </c>
      <c r="B23" s="5" t="s">
        <v>39</v>
      </c>
      <c r="C23" s="5" t="s">
        <v>41</v>
      </c>
      <c r="D23" s="5" t="s">
        <v>51</v>
      </c>
      <c r="E23" s="5" t="s">
        <v>29</v>
      </c>
      <c r="F23" s="5"/>
      <c r="G23" s="5"/>
      <c r="H23" s="5"/>
      <c r="I23" s="5"/>
      <c r="J23" s="6">
        <v>0</v>
      </c>
      <c r="K23" s="10">
        <v>3614200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3751755.87</v>
      </c>
      <c r="Z23" s="10">
        <v>3409989.56</v>
      </c>
      <c r="AA23" s="10">
        <v>3409989.56</v>
      </c>
      <c r="AB23" s="10">
        <v>0</v>
      </c>
      <c r="AC23" s="10">
        <v>0</v>
      </c>
      <c r="AD23" s="10">
        <v>3409989.56</v>
      </c>
      <c r="AE23" s="10">
        <f t="shared" si="0"/>
        <v>90.890497094097967</v>
      </c>
      <c r="AF23" s="2"/>
    </row>
    <row r="24" spans="1:32" ht="38.25" outlineLevel="4" x14ac:dyDescent="0.25">
      <c r="A24" s="4" t="s">
        <v>30</v>
      </c>
      <c r="B24" s="5" t="s">
        <v>39</v>
      </c>
      <c r="C24" s="5" t="s">
        <v>41</v>
      </c>
      <c r="D24" s="5" t="s">
        <v>51</v>
      </c>
      <c r="E24" s="5" t="s">
        <v>31</v>
      </c>
      <c r="F24" s="5"/>
      <c r="G24" s="5"/>
      <c r="H24" s="5"/>
      <c r="I24" s="5"/>
      <c r="J24" s="6">
        <v>0</v>
      </c>
      <c r="K24" s="10">
        <v>3614200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3751755.87</v>
      </c>
      <c r="Z24" s="10">
        <v>3409989.56</v>
      </c>
      <c r="AA24" s="10">
        <v>3409989.56</v>
      </c>
      <c r="AB24" s="10">
        <v>0</v>
      </c>
      <c r="AC24" s="10">
        <v>0</v>
      </c>
      <c r="AD24" s="10">
        <v>3409989.56</v>
      </c>
      <c r="AE24" s="10">
        <f t="shared" si="0"/>
        <v>90.890497094097967</v>
      </c>
      <c r="AF24" s="2"/>
    </row>
    <row r="25" spans="1:32" outlineLevel="5" x14ac:dyDescent="0.25">
      <c r="A25" s="4" t="s">
        <v>12</v>
      </c>
      <c r="B25" s="5" t="s">
        <v>39</v>
      </c>
      <c r="C25" s="5" t="s">
        <v>41</v>
      </c>
      <c r="D25" s="5" t="s">
        <v>51</v>
      </c>
      <c r="E25" s="5" t="s">
        <v>13</v>
      </c>
      <c r="F25" s="5"/>
      <c r="G25" s="5"/>
      <c r="H25" s="5"/>
      <c r="I25" s="5"/>
      <c r="J25" s="6">
        <v>0</v>
      </c>
      <c r="K25" s="10">
        <v>488800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466473</v>
      </c>
      <c r="Z25" s="10">
        <v>466473</v>
      </c>
      <c r="AA25" s="10">
        <v>466473</v>
      </c>
      <c r="AB25" s="10">
        <v>0</v>
      </c>
      <c r="AC25" s="10">
        <v>0</v>
      </c>
      <c r="AD25" s="10">
        <v>466473</v>
      </c>
      <c r="AE25" s="10">
        <f t="shared" si="0"/>
        <v>100</v>
      </c>
      <c r="AF25" s="2"/>
    </row>
    <row r="26" spans="1:32" ht="25.5" outlineLevel="3" x14ac:dyDescent="0.25">
      <c r="A26" s="4" t="s">
        <v>18</v>
      </c>
      <c r="B26" s="5" t="s">
        <v>39</v>
      </c>
      <c r="C26" s="5" t="s">
        <v>41</v>
      </c>
      <c r="D26" s="5" t="s">
        <v>51</v>
      </c>
      <c r="E26" s="5" t="s">
        <v>19</v>
      </c>
      <c r="F26" s="5"/>
      <c r="G26" s="5"/>
      <c r="H26" s="5"/>
      <c r="I26" s="5"/>
      <c r="J26" s="6">
        <v>0</v>
      </c>
      <c r="K26" s="10">
        <v>488800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466473</v>
      </c>
      <c r="Z26" s="10">
        <v>466473</v>
      </c>
      <c r="AA26" s="10">
        <v>466473</v>
      </c>
      <c r="AB26" s="10">
        <v>0</v>
      </c>
      <c r="AC26" s="10">
        <v>0</v>
      </c>
      <c r="AD26" s="10">
        <v>466473</v>
      </c>
      <c r="AE26" s="10">
        <f t="shared" si="0"/>
        <v>100</v>
      </c>
      <c r="AF26" s="2"/>
    </row>
    <row r="27" spans="1:32" ht="38.25" outlineLevel="4" x14ac:dyDescent="0.25">
      <c r="A27" s="4" t="s">
        <v>52</v>
      </c>
      <c r="B27" s="5" t="s">
        <v>39</v>
      </c>
      <c r="C27" s="5" t="s">
        <v>41</v>
      </c>
      <c r="D27" s="5" t="s">
        <v>53</v>
      </c>
      <c r="E27" s="5" t="s">
        <v>5</v>
      </c>
      <c r="F27" s="5"/>
      <c r="G27" s="5"/>
      <c r="H27" s="5"/>
      <c r="I27" s="5"/>
      <c r="J27" s="6">
        <v>0</v>
      </c>
      <c r="K27" s="10">
        <v>100000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 t="e">
        <f t="shared" si="0"/>
        <v>#DIV/0!</v>
      </c>
      <c r="AF27" s="2"/>
    </row>
    <row r="28" spans="1:32" ht="38.25" outlineLevel="5" x14ac:dyDescent="0.25">
      <c r="A28" s="4" t="s">
        <v>28</v>
      </c>
      <c r="B28" s="5" t="s">
        <v>39</v>
      </c>
      <c r="C28" s="5" t="s">
        <v>41</v>
      </c>
      <c r="D28" s="5" t="s">
        <v>53</v>
      </c>
      <c r="E28" s="5" t="s">
        <v>29</v>
      </c>
      <c r="F28" s="5"/>
      <c r="G28" s="5"/>
      <c r="H28" s="5"/>
      <c r="I28" s="5"/>
      <c r="J28" s="6">
        <v>0</v>
      </c>
      <c r="K28" s="10">
        <v>100000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 t="e">
        <f t="shared" si="0"/>
        <v>#DIV/0!</v>
      </c>
      <c r="AF28" s="2"/>
    </row>
    <row r="29" spans="1:32" ht="38.25" outlineLevel="3" x14ac:dyDescent="0.25">
      <c r="A29" s="4" t="s">
        <v>30</v>
      </c>
      <c r="B29" s="5" t="s">
        <v>39</v>
      </c>
      <c r="C29" s="5" t="s">
        <v>41</v>
      </c>
      <c r="D29" s="5" t="s">
        <v>53</v>
      </c>
      <c r="E29" s="5" t="s">
        <v>31</v>
      </c>
      <c r="F29" s="5"/>
      <c r="G29" s="5"/>
      <c r="H29" s="5"/>
      <c r="I29" s="5"/>
      <c r="J29" s="6">
        <v>0</v>
      </c>
      <c r="K29" s="10">
        <v>100000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 t="e">
        <f t="shared" si="0"/>
        <v>#DIV/0!</v>
      </c>
      <c r="AF29" s="2"/>
    </row>
    <row r="30" spans="1:32" ht="38.25" outlineLevel="4" x14ac:dyDescent="0.25">
      <c r="A30" s="4" t="s">
        <v>54</v>
      </c>
      <c r="B30" s="5" t="s">
        <v>39</v>
      </c>
      <c r="C30" s="5" t="s">
        <v>41</v>
      </c>
      <c r="D30" s="5" t="s">
        <v>55</v>
      </c>
      <c r="E30" s="5" t="s">
        <v>5</v>
      </c>
      <c r="F30" s="5"/>
      <c r="G30" s="5"/>
      <c r="H30" s="5"/>
      <c r="I30" s="5"/>
      <c r="J30" s="6">
        <v>0</v>
      </c>
      <c r="K30" s="10"/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371964</v>
      </c>
      <c r="Z30" s="10">
        <v>371964</v>
      </c>
      <c r="AA30" s="10">
        <v>371964</v>
      </c>
      <c r="AB30" s="10">
        <v>0</v>
      </c>
      <c r="AC30" s="10">
        <v>0</v>
      </c>
      <c r="AD30" s="10">
        <v>371964</v>
      </c>
      <c r="AE30" s="10">
        <f t="shared" si="0"/>
        <v>100</v>
      </c>
      <c r="AF30" s="2"/>
    </row>
    <row r="31" spans="1:32" ht="76.5" outlineLevel="5" x14ac:dyDescent="0.25">
      <c r="A31" s="4" t="s">
        <v>44</v>
      </c>
      <c r="B31" s="5" t="s">
        <v>39</v>
      </c>
      <c r="C31" s="5" t="s">
        <v>41</v>
      </c>
      <c r="D31" s="5" t="s">
        <v>55</v>
      </c>
      <c r="E31" s="5" t="s">
        <v>45</v>
      </c>
      <c r="F31" s="5"/>
      <c r="G31" s="5"/>
      <c r="H31" s="5"/>
      <c r="I31" s="5"/>
      <c r="J31" s="6">
        <v>0</v>
      </c>
      <c r="K31" s="10"/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371964</v>
      </c>
      <c r="Z31" s="10">
        <v>371964</v>
      </c>
      <c r="AA31" s="10">
        <v>371964</v>
      </c>
      <c r="AB31" s="10">
        <v>0</v>
      </c>
      <c r="AC31" s="10">
        <v>0</v>
      </c>
      <c r="AD31" s="10">
        <v>371964</v>
      </c>
      <c r="AE31" s="10">
        <f t="shared" si="0"/>
        <v>100</v>
      </c>
      <c r="AF31" s="2"/>
    </row>
    <row r="32" spans="1:32" ht="25.5" outlineLevel="2" x14ac:dyDescent="0.25">
      <c r="A32" s="4" t="s">
        <v>46</v>
      </c>
      <c r="B32" s="5" t="s">
        <v>39</v>
      </c>
      <c r="C32" s="5" t="s">
        <v>41</v>
      </c>
      <c r="D32" s="5" t="s">
        <v>55</v>
      </c>
      <c r="E32" s="5" t="s">
        <v>47</v>
      </c>
      <c r="F32" s="5"/>
      <c r="G32" s="5"/>
      <c r="H32" s="5"/>
      <c r="I32" s="5"/>
      <c r="J32" s="6">
        <v>0</v>
      </c>
      <c r="K32" s="10"/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371964</v>
      </c>
      <c r="Z32" s="10">
        <v>371964</v>
      </c>
      <c r="AA32" s="10">
        <v>371964</v>
      </c>
      <c r="AB32" s="10">
        <v>0</v>
      </c>
      <c r="AC32" s="10">
        <v>0</v>
      </c>
      <c r="AD32" s="10">
        <v>371964</v>
      </c>
      <c r="AE32" s="10">
        <f t="shared" si="0"/>
        <v>100</v>
      </c>
      <c r="AF32" s="2"/>
    </row>
    <row r="33" spans="1:32" outlineLevel="3" x14ac:dyDescent="0.25">
      <c r="A33" s="4" t="s">
        <v>56</v>
      </c>
      <c r="B33" s="5" t="s">
        <v>39</v>
      </c>
      <c r="C33" s="5" t="s">
        <v>57</v>
      </c>
      <c r="D33" s="5" t="s">
        <v>4</v>
      </c>
      <c r="E33" s="5" t="s">
        <v>5</v>
      </c>
      <c r="F33" s="5"/>
      <c r="G33" s="5"/>
      <c r="H33" s="5"/>
      <c r="I33" s="5"/>
      <c r="J33" s="6">
        <v>0</v>
      </c>
      <c r="K33" s="10">
        <v>5980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5980</v>
      </c>
      <c r="Z33" s="10">
        <v>5980</v>
      </c>
      <c r="AA33" s="10">
        <v>5980</v>
      </c>
      <c r="AB33" s="10">
        <v>0</v>
      </c>
      <c r="AC33" s="10">
        <v>0</v>
      </c>
      <c r="AD33" s="10">
        <v>5980</v>
      </c>
      <c r="AE33" s="10">
        <f t="shared" si="0"/>
        <v>100</v>
      </c>
      <c r="AF33" s="2"/>
    </row>
    <row r="34" spans="1:32" ht="63.75" outlineLevel="4" x14ac:dyDescent="0.25">
      <c r="A34" s="4" t="s">
        <v>58</v>
      </c>
      <c r="B34" s="5" t="s">
        <v>39</v>
      </c>
      <c r="C34" s="5" t="s">
        <v>57</v>
      </c>
      <c r="D34" s="5" t="s">
        <v>59</v>
      </c>
      <c r="E34" s="5" t="s">
        <v>5</v>
      </c>
      <c r="F34" s="5"/>
      <c r="G34" s="5"/>
      <c r="H34" s="5"/>
      <c r="I34" s="5"/>
      <c r="J34" s="6">
        <v>0</v>
      </c>
      <c r="K34" s="10">
        <v>5980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5980</v>
      </c>
      <c r="Z34" s="10">
        <v>5980</v>
      </c>
      <c r="AA34" s="10">
        <v>5980</v>
      </c>
      <c r="AB34" s="10">
        <v>0</v>
      </c>
      <c r="AC34" s="10">
        <v>0</v>
      </c>
      <c r="AD34" s="10">
        <v>5980</v>
      </c>
      <c r="AE34" s="10">
        <f t="shared" si="0"/>
        <v>100</v>
      </c>
      <c r="AF34" s="2"/>
    </row>
    <row r="35" spans="1:32" ht="38.25" outlineLevel="5" x14ac:dyDescent="0.25">
      <c r="A35" s="4" t="s">
        <v>28</v>
      </c>
      <c r="B35" s="5" t="s">
        <v>39</v>
      </c>
      <c r="C35" s="5" t="s">
        <v>57</v>
      </c>
      <c r="D35" s="5" t="s">
        <v>59</v>
      </c>
      <c r="E35" s="5" t="s">
        <v>29</v>
      </c>
      <c r="F35" s="5"/>
      <c r="G35" s="5"/>
      <c r="H35" s="5"/>
      <c r="I35" s="5"/>
      <c r="J35" s="6">
        <v>0</v>
      </c>
      <c r="K35" s="10">
        <v>5980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5980</v>
      </c>
      <c r="Z35" s="10">
        <v>5980</v>
      </c>
      <c r="AA35" s="10">
        <v>5980</v>
      </c>
      <c r="AB35" s="10">
        <v>0</v>
      </c>
      <c r="AC35" s="10">
        <v>0</v>
      </c>
      <c r="AD35" s="10">
        <v>5980</v>
      </c>
      <c r="AE35" s="10">
        <f t="shared" si="0"/>
        <v>100</v>
      </c>
      <c r="AF35" s="2"/>
    </row>
    <row r="36" spans="1:32" ht="38.25" outlineLevel="2" x14ac:dyDescent="0.25">
      <c r="A36" s="4" t="s">
        <v>30</v>
      </c>
      <c r="B36" s="5" t="s">
        <v>39</v>
      </c>
      <c r="C36" s="5" t="s">
        <v>57</v>
      </c>
      <c r="D36" s="5" t="s">
        <v>59</v>
      </c>
      <c r="E36" s="5" t="s">
        <v>31</v>
      </c>
      <c r="F36" s="5"/>
      <c r="G36" s="5"/>
      <c r="H36" s="5"/>
      <c r="I36" s="5"/>
      <c r="J36" s="6">
        <v>0</v>
      </c>
      <c r="K36" s="10">
        <v>5980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5980</v>
      </c>
      <c r="Z36" s="10">
        <v>5980</v>
      </c>
      <c r="AA36" s="10">
        <v>5980</v>
      </c>
      <c r="AB36" s="10">
        <v>0</v>
      </c>
      <c r="AC36" s="10">
        <v>0</v>
      </c>
      <c r="AD36" s="10">
        <v>5980</v>
      </c>
      <c r="AE36" s="10">
        <f t="shared" si="0"/>
        <v>100</v>
      </c>
      <c r="AF36" s="2"/>
    </row>
    <row r="37" spans="1:32" ht="25.5" outlineLevel="3" x14ac:dyDescent="0.25">
      <c r="A37" s="4" t="s">
        <v>8</v>
      </c>
      <c r="B37" s="5" t="s">
        <v>39</v>
      </c>
      <c r="C37" s="5" t="s">
        <v>9</v>
      </c>
      <c r="D37" s="5" t="s">
        <v>4</v>
      </c>
      <c r="E37" s="5" t="s">
        <v>5</v>
      </c>
      <c r="F37" s="5"/>
      <c r="G37" s="5"/>
      <c r="H37" s="5"/>
      <c r="I37" s="5"/>
      <c r="J37" s="6">
        <v>0</v>
      </c>
      <c r="K37" s="10">
        <v>140000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140000</v>
      </c>
      <c r="Z37" s="10">
        <v>140000</v>
      </c>
      <c r="AA37" s="10">
        <v>140000</v>
      </c>
      <c r="AB37" s="10">
        <v>0</v>
      </c>
      <c r="AC37" s="10">
        <v>0</v>
      </c>
      <c r="AD37" s="10">
        <v>140000</v>
      </c>
      <c r="AE37" s="10">
        <f t="shared" si="0"/>
        <v>100</v>
      </c>
      <c r="AF37" s="2"/>
    </row>
    <row r="38" spans="1:32" ht="25.5" outlineLevel="4" x14ac:dyDescent="0.25">
      <c r="A38" s="4" t="s">
        <v>10</v>
      </c>
      <c r="B38" s="5" t="s">
        <v>39</v>
      </c>
      <c r="C38" s="5" t="s">
        <v>9</v>
      </c>
      <c r="D38" s="5" t="s">
        <v>11</v>
      </c>
      <c r="E38" s="5" t="s">
        <v>5</v>
      </c>
      <c r="F38" s="5"/>
      <c r="G38" s="5"/>
      <c r="H38" s="5"/>
      <c r="I38" s="5"/>
      <c r="J38" s="6">
        <v>0</v>
      </c>
      <c r="K38" s="10">
        <v>140000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140000</v>
      </c>
      <c r="Z38" s="10">
        <v>140000</v>
      </c>
      <c r="AA38" s="10">
        <v>140000</v>
      </c>
      <c r="AB38" s="10">
        <v>0</v>
      </c>
      <c r="AC38" s="10">
        <v>0</v>
      </c>
      <c r="AD38" s="10">
        <v>140000</v>
      </c>
      <c r="AE38" s="10">
        <f t="shared" si="0"/>
        <v>100</v>
      </c>
      <c r="AF38" s="2"/>
    </row>
    <row r="39" spans="1:32" outlineLevel="5" x14ac:dyDescent="0.25">
      <c r="A39" s="4" t="s">
        <v>12</v>
      </c>
      <c r="B39" s="5" t="s">
        <v>39</v>
      </c>
      <c r="C39" s="5" t="s">
        <v>9</v>
      </c>
      <c r="D39" s="5" t="s">
        <v>11</v>
      </c>
      <c r="E39" s="5" t="s">
        <v>13</v>
      </c>
      <c r="F39" s="5"/>
      <c r="G39" s="5"/>
      <c r="H39" s="5"/>
      <c r="I39" s="5"/>
      <c r="J39" s="6">
        <v>0</v>
      </c>
      <c r="K39" s="10">
        <v>140000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140000</v>
      </c>
      <c r="Z39" s="10">
        <v>140000</v>
      </c>
      <c r="AA39" s="10">
        <v>140000</v>
      </c>
      <c r="AB39" s="10">
        <v>0</v>
      </c>
      <c r="AC39" s="10">
        <v>0</v>
      </c>
      <c r="AD39" s="10">
        <v>140000</v>
      </c>
      <c r="AE39" s="10">
        <f t="shared" si="0"/>
        <v>100</v>
      </c>
      <c r="AF39" s="2"/>
    </row>
    <row r="40" spans="1:32" outlineLevel="2" x14ac:dyDescent="0.25">
      <c r="A40" s="4" t="s">
        <v>14</v>
      </c>
      <c r="B40" s="5" t="s">
        <v>39</v>
      </c>
      <c r="C40" s="5" t="s">
        <v>9</v>
      </c>
      <c r="D40" s="5" t="s">
        <v>11</v>
      </c>
      <c r="E40" s="5" t="s">
        <v>15</v>
      </c>
      <c r="F40" s="5"/>
      <c r="G40" s="5"/>
      <c r="H40" s="5"/>
      <c r="I40" s="5"/>
      <c r="J40" s="6">
        <v>0</v>
      </c>
      <c r="K40" s="10">
        <v>140000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140000</v>
      </c>
      <c r="Z40" s="10">
        <v>140000</v>
      </c>
      <c r="AA40" s="10">
        <v>140000</v>
      </c>
      <c r="AB40" s="10">
        <v>0</v>
      </c>
      <c r="AC40" s="10">
        <v>0</v>
      </c>
      <c r="AD40" s="10">
        <v>140000</v>
      </c>
      <c r="AE40" s="10">
        <f t="shared" si="0"/>
        <v>100</v>
      </c>
      <c r="AF40" s="2"/>
    </row>
    <row r="41" spans="1:32" outlineLevel="3" x14ac:dyDescent="0.25">
      <c r="A41" s="4" t="s">
        <v>60</v>
      </c>
      <c r="B41" s="5" t="s">
        <v>39</v>
      </c>
      <c r="C41" s="5" t="s">
        <v>61</v>
      </c>
      <c r="D41" s="5" t="s">
        <v>4</v>
      </c>
      <c r="E41" s="5" t="s">
        <v>5</v>
      </c>
      <c r="F41" s="5"/>
      <c r="G41" s="5"/>
      <c r="H41" s="5"/>
      <c r="I41" s="5"/>
      <c r="J41" s="6">
        <v>0</v>
      </c>
      <c r="K41" s="10">
        <v>350000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/>
      <c r="AF41" s="2"/>
    </row>
    <row r="42" spans="1:32" outlineLevel="4" x14ac:dyDescent="0.25">
      <c r="A42" s="4" t="s">
        <v>62</v>
      </c>
      <c r="B42" s="5" t="s">
        <v>39</v>
      </c>
      <c r="C42" s="5" t="s">
        <v>61</v>
      </c>
      <c r="D42" s="5" t="s">
        <v>63</v>
      </c>
      <c r="E42" s="5" t="s">
        <v>5</v>
      </c>
      <c r="F42" s="5"/>
      <c r="G42" s="5"/>
      <c r="H42" s="5"/>
      <c r="I42" s="5"/>
      <c r="J42" s="6">
        <v>0</v>
      </c>
      <c r="K42" s="10">
        <v>350000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/>
      <c r="AF42" s="2"/>
    </row>
    <row r="43" spans="1:32" outlineLevel="5" x14ac:dyDescent="0.25">
      <c r="A43" s="4" t="s">
        <v>12</v>
      </c>
      <c r="B43" s="5" t="s">
        <v>39</v>
      </c>
      <c r="C43" s="5" t="s">
        <v>61</v>
      </c>
      <c r="D43" s="5" t="s">
        <v>63</v>
      </c>
      <c r="E43" s="5" t="s">
        <v>13</v>
      </c>
      <c r="F43" s="5"/>
      <c r="G43" s="5"/>
      <c r="H43" s="5"/>
      <c r="I43" s="5"/>
      <c r="J43" s="6">
        <v>0</v>
      </c>
      <c r="K43" s="10">
        <v>350000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/>
      <c r="AF43" s="2"/>
    </row>
    <row r="44" spans="1:32" outlineLevel="2" x14ac:dyDescent="0.25">
      <c r="A44" s="4" t="s">
        <v>64</v>
      </c>
      <c r="B44" s="5" t="s">
        <v>39</v>
      </c>
      <c r="C44" s="5" t="s">
        <v>61</v>
      </c>
      <c r="D44" s="5" t="s">
        <v>63</v>
      </c>
      <c r="E44" s="5" t="s">
        <v>65</v>
      </c>
      <c r="F44" s="5"/>
      <c r="G44" s="5"/>
      <c r="H44" s="5"/>
      <c r="I44" s="5"/>
      <c r="J44" s="6">
        <v>0</v>
      </c>
      <c r="K44" s="10">
        <v>350000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/>
      <c r="AF44" s="2"/>
    </row>
    <row r="45" spans="1:32" outlineLevel="3" x14ac:dyDescent="0.25">
      <c r="A45" s="4" t="s">
        <v>16</v>
      </c>
      <c r="B45" s="5" t="s">
        <v>39</v>
      </c>
      <c r="C45" s="5" t="s">
        <v>17</v>
      </c>
      <c r="D45" s="5" t="s">
        <v>4</v>
      </c>
      <c r="E45" s="5" t="s">
        <v>5</v>
      </c>
      <c r="F45" s="5"/>
      <c r="G45" s="5"/>
      <c r="H45" s="5"/>
      <c r="I45" s="5"/>
      <c r="J45" s="6">
        <v>0</v>
      </c>
      <c r="K45" s="10">
        <f>K46+K51</f>
        <v>1826158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2164879</v>
      </c>
      <c r="Z45" s="10">
        <v>2164071.7799999998</v>
      </c>
      <c r="AA45" s="10">
        <v>2164071.7799999998</v>
      </c>
      <c r="AB45" s="10">
        <v>0</v>
      </c>
      <c r="AC45" s="10">
        <v>0</v>
      </c>
      <c r="AD45" s="10">
        <v>2164071.7799999998</v>
      </c>
      <c r="AE45" s="10">
        <f t="shared" si="0"/>
        <v>99.962712927604727</v>
      </c>
      <c r="AF45" s="2"/>
    </row>
    <row r="46" spans="1:32" ht="102" outlineLevel="4" x14ac:dyDescent="0.25">
      <c r="A46" s="4" t="s">
        <v>66</v>
      </c>
      <c r="B46" s="5" t="s">
        <v>39</v>
      </c>
      <c r="C46" s="5" t="s">
        <v>17</v>
      </c>
      <c r="D46" s="5" t="s">
        <v>67</v>
      </c>
      <c r="E46" s="5" t="s">
        <v>5</v>
      </c>
      <c r="F46" s="5"/>
      <c r="G46" s="5"/>
      <c r="H46" s="5"/>
      <c r="I46" s="5"/>
      <c r="J46" s="6">
        <v>0</v>
      </c>
      <c r="K46" s="10">
        <v>326158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326158</v>
      </c>
      <c r="Z46" s="10">
        <v>326158</v>
      </c>
      <c r="AA46" s="10">
        <v>326158</v>
      </c>
      <c r="AB46" s="10">
        <v>0</v>
      </c>
      <c r="AC46" s="10">
        <v>0</v>
      </c>
      <c r="AD46" s="10">
        <v>326158</v>
      </c>
      <c r="AE46" s="10">
        <f t="shared" si="0"/>
        <v>100</v>
      </c>
      <c r="AF46" s="2"/>
    </row>
    <row r="47" spans="1:32" ht="76.5" outlineLevel="5" x14ac:dyDescent="0.25">
      <c r="A47" s="4" t="s">
        <v>44</v>
      </c>
      <c r="B47" s="5" t="s">
        <v>39</v>
      </c>
      <c r="C47" s="5" t="s">
        <v>17</v>
      </c>
      <c r="D47" s="5" t="s">
        <v>67</v>
      </c>
      <c r="E47" s="5" t="s">
        <v>45</v>
      </c>
      <c r="F47" s="5"/>
      <c r="G47" s="5"/>
      <c r="H47" s="5"/>
      <c r="I47" s="5"/>
      <c r="J47" s="6">
        <v>0</v>
      </c>
      <c r="K47" s="10">
        <v>271088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290878.56</v>
      </c>
      <c r="Z47" s="10">
        <v>290878.56</v>
      </c>
      <c r="AA47" s="10">
        <v>290878.56</v>
      </c>
      <c r="AB47" s="10">
        <v>0</v>
      </c>
      <c r="AC47" s="10">
        <v>0</v>
      </c>
      <c r="AD47" s="10">
        <v>290878.56</v>
      </c>
      <c r="AE47" s="10">
        <f t="shared" si="0"/>
        <v>100</v>
      </c>
      <c r="AF47" s="2"/>
    </row>
    <row r="48" spans="1:32" ht="25.5" outlineLevel="4" x14ac:dyDescent="0.25">
      <c r="A48" s="4" t="s">
        <v>46</v>
      </c>
      <c r="B48" s="5" t="s">
        <v>39</v>
      </c>
      <c r="C48" s="5" t="s">
        <v>17</v>
      </c>
      <c r="D48" s="5" t="s">
        <v>67</v>
      </c>
      <c r="E48" s="5" t="s">
        <v>47</v>
      </c>
      <c r="F48" s="5"/>
      <c r="G48" s="5"/>
      <c r="H48" s="5"/>
      <c r="I48" s="5"/>
      <c r="J48" s="6">
        <v>0</v>
      </c>
      <c r="K48" s="10">
        <v>271088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290878.56</v>
      </c>
      <c r="Z48" s="10">
        <v>290878.56</v>
      </c>
      <c r="AA48" s="10">
        <v>290878.56</v>
      </c>
      <c r="AB48" s="10">
        <v>0</v>
      </c>
      <c r="AC48" s="10">
        <v>0</v>
      </c>
      <c r="AD48" s="10">
        <v>290878.56</v>
      </c>
      <c r="AE48" s="10">
        <f t="shared" si="0"/>
        <v>100</v>
      </c>
      <c r="AF48" s="2"/>
    </row>
    <row r="49" spans="1:32" ht="38.25" outlineLevel="5" x14ac:dyDescent="0.25">
      <c r="A49" s="4" t="s">
        <v>28</v>
      </c>
      <c r="B49" s="5" t="s">
        <v>39</v>
      </c>
      <c r="C49" s="5" t="s">
        <v>17</v>
      </c>
      <c r="D49" s="5" t="s">
        <v>67</v>
      </c>
      <c r="E49" s="5" t="s">
        <v>29</v>
      </c>
      <c r="F49" s="5"/>
      <c r="G49" s="5"/>
      <c r="H49" s="5"/>
      <c r="I49" s="5"/>
      <c r="J49" s="6">
        <v>0</v>
      </c>
      <c r="K49" s="10">
        <v>55070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35279.440000000002</v>
      </c>
      <c r="Z49" s="10">
        <v>35279.440000000002</v>
      </c>
      <c r="AA49" s="10">
        <v>35279.440000000002</v>
      </c>
      <c r="AB49" s="10">
        <v>0</v>
      </c>
      <c r="AC49" s="10">
        <v>0</v>
      </c>
      <c r="AD49" s="10">
        <v>35279.440000000002</v>
      </c>
      <c r="AE49" s="10">
        <f t="shared" si="0"/>
        <v>100</v>
      </c>
      <c r="AF49" s="2"/>
    </row>
    <row r="50" spans="1:32" ht="38.25" outlineLevel="3" x14ac:dyDescent="0.25">
      <c r="A50" s="4" t="s">
        <v>30</v>
      </c>
      <c r="B50" s="5" t="s">
        <v>39</v>
      </c>
      <c r="C50" s="5" t="s">
        <v>17</v>
      </c>
      <c r="D50" s="5" t="s">
        <v>67</v>
      </c>
      <c r="E50" s="5" t="s">
        <v>31</v>
      </c>
      <c r="F50" s="5"/>
      <c r="G50" s="5"/>
      <c r="H50" s="5"/>
      <c r="I50" s="5"/>
      <c r="J50" s="6">
        <v>0</v>
      </c>
      <c r="K50" s="10">
        <v>55070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35279.440000000002</v>
      </c>
      <c r="Z50" s="10">
        <v>35279.440000000002</v>
      </c>
      <c r="AA50" s="10">
        <v>35279.440000000002</v>
      </c>
      <c r="AB50" s="10">
        <v>0</v>
      </c>
      <c r="AC50" s="10">
        <v>0</v>
      </c>
      <c r="AD50" s="10">
        <v>35279.440000000002</v>
      </c>
      <c r="AE50" s="10">
        <f t="shared" si="0"/>
        <v>100</v>
      </c>
      <c r="AF50" s="2"/>
    </row>
    <row r="51" spans="1:32" ht="38.25" outlineLevel="4" x14ac:dyDescent="0.25">
      <c r="A51" s="4" t="s">
        <v>72</v>
      </c>
      <c r="B51" s="5" t="s">
        <v>39</v>
      </c>
      <c r="C51" s="5" t="s">
        <v>17</v>
      </c>
      <c r="D51" s="5" t="s">
        <v>73</v>
      </c>
      <c r="E51" s="5" t="s">
        <v>5</v>
      </c>
      <c r="F51" s="5"/>
      <c r="G51" s="5"/>
      <c r="H51" s="5"/>
      <c r="I51" s="5"/>
      <c r="J51" s="6">
        <v>0</v>
      </c>
      <c r="K51" s="10">
        <v>1500000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1838721</v>
      </c>
      <c r="Z51" s="10">
        <v>1837913.78</v>
      </c>
      <c r="AA51" s="10">
        <v>1837913.78</v>
      </c>
      <c r="AB51" s="10">
        <v>0</v>
      </c>
      <c r="AC51" s="10">
        <v>0</v>
      </c>
      <c r="AD51" s="10">
        <v>1837913.78</v>
      </c>
      <c r="AE51" s="10">
        <f t="shared" si="0"/>
        <v>99.956098831742281</v>
      </c>
      <c r="AF51" s="2"/>
    </row>
    <row r="52" spans="1:32" ht="38.25" outlineLevel="5" x14ac:dyDescent="0.25">
      <c r="A52" s="4" t="s">
        <v>68</v>
      </c>
      <c r="B52" s="5" t="s">
        <v>39</v>
      </c>
      <c r="C52" s="5" t="s">
        <v>17</v>
      </c>
      <c r="D52" s="5" t="s">
        <v>73</v>
      </c>
      <c r="E52" s="5" t="s">
        <v>69</v>
      </c>
      <c r="F52" s="5"/>
      <c r="G52" s="5"/>
      <c r="H52" s="5"/>
      <c r="I52" s="5"/>
      <c r="J52" s="6">
        <v>0</v>
      </c>
      <c r="K52" s="10">
        <v>1500000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1838721</v>
      </c>
      <c r="Z52" s="10">
        <v>1837913.78</v>
      </c>
      <c r="AA52" s="10">
        <v>1837913.78</v>
      </c>
      <c r="AB52" s="10">
        <v>0</v>
      </c>
      <c r="AC52" s="10">
        <v>0</v>
      </c>
      <c r="AD52" s="10">
        <v>1837913.78</v>
      </c>
      <c r="AE52" s="10">
        <f t="shared" si="0"/>
        <v>99.956098831742281</v>
      </c>
      <c r="AF52" s="2"/>
    </row>
    <row r="53" spans="1:32" outlineLevel="1" x14ac:dyDescent="0.25">
      <c r="A53" s="4" t="s">
        <v>70</v>
      </c>
      <c r="B53" s="5" t="s">
        <v>39</v>
      </c>
      <c r="C53" s="5" t="s">
        <v>17</v>
      </c>
      <c r="D53" s="5" t="s">
        <v>73</v>
      </c>
      <c r="E53" s="5" t="s">
        <v>71</v>
      </c>
      <c r="F53" s="5"/>
      <c r="G53" s="5"/>
      <c r="H53" s="5"/>
      <c r="I53" s="5"/>
      <c r="J53" s="6">
        <v>0</v>
      </c>
      <c r="K53" s="10">
        <v>1500000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1838721</v>
      </c>
      <c r="Z53" s="10">
        <v>1837913.78</v>
      </c>
      <c r="AA53" s="10">
        <v>1837913.78</v>
      </c>
      <c r="AB53" s="10">
        <v>0</v>
      </c>
      <c r="AC53" s="10">
        <v>0</v>
      </c>
      <c r="AD53" s="10">
        <v>1837913.78</v>
      </c>
      <c r="AE53" s="10">
        <f t="shared" si="0"/>
        <v>99.956098831742281</v>
      </c>
      <c r="AF53" s="2"/>
    </row>
    <row r="54" spans="1:32" outlineLevel="2" x14ac:dyDescent="0.25">
      <c r="A54" s="4" t="s">
        <v>20</v>
      </c>
      <c r="B54" s="5" t="s">
        <v>39</v>
      </c>
      <c r="C54" s="5" t="s">
        <v>21</v>
      </c>
      <c r="D54" s="5" t="s">
        <v>4</v>
      </c>
      <c r="E54" s="5" t="s">
        <v>5</v>
      </c>
      <c r="F54" s="5"/>
      <c r="G54" s="5"/>
      <c r="H54" s="5"/>
      <c r="I54" s="5"/>
      <c r="J54" s="6">
        <v>0</v>
      </c>
      <c r="K54" s="10">
        <v>872368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872368</v>
      </c>
      <c r="Z54" s="10">
        <v>872368</v>
      </c>
      <c r="AA54" s="10">
        <v>872368</v>
      </c>
      <c r="AB54" s="10">
        <v>0</v>
      </c>
      <c r="AC54" s="10">
        <v>0</v>
      </c>
      <c r="AD54" s="10">
        <v>872368</v>
      </c>
      <c r="AE54" s="10">
        <f t="shared" si="0"/>
        <v>100</v>
      </c>
      <c r="AF54" s="2"/>
    </row>
    <row r="55" spans="1:32" ht="25.5" outlineLevel="3" x14ac:dyDescent="0.25">
      <c r="A55" s="4" t="s">
        <v>22</v>
      </c>
      <c r="B55" s="5" t="s">
        <v>39</v>
      </c>
      <c r="C55" s="5" t="s">
        <v>23</v>
      </c>
      <c r="D55" s="5" t="s">
        <v>4</v>
      </c>
      <c r="E55" s="5" t="s">
        <v>5</v>
      </c>
      <c r="F55" s="5"/>
      <c r="G55" s="5"/>
      <c r="H55" s="5"/>
      <c r="I55" s="5"/>
      <c r="J55" s="6">
        <v>0</v>
      </c>
      <c r="K55" s="10">
        <v>872368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872368</v>
      </c>
      <c r="Z55" s="10">
        <v>872368</v>
      </c>
      <c r="AA55" s="10">
        <v>872368</v>
      </c>
      <c r="AB55" s="10">
        <v>0</v>
      </c>
      <c r="AC55" s="10">
        <v>0</v>
      </c>
      <c r="AD55" s="10">
        <v>872368</v>
      </c>
      <c r="AE55" s="10">
        <f t="shared" si="0"/>
        <v>100</v>
      </c>
      <c r="AF55" s="2"/>
    </row>
    <row r="56" spans="1:32" ht="38.25" outlineLevel="4" x14ac:dyDescent="0.25">
      <c r="A56" s="4" t="s">
        <v>74</v>
      </c>
      <c r="B56" s="5" t="s">
        <v>39</v>
      </c>
      <c r="C56" s="5" t="s">
        <v>23</v>
      </c>
      <c r="D56" s="5" t="s">
        <v>75</v>
      </c>
      <c r="E56" s="5" t="s">
        <v>5</v>
      </c>
      <c r="F56" s="5"/>
      <c r="G56" s="5"/>
      <c r="H56" s="5"/>
      <c r="I56" s="5"/>
      <c r="J56" s="6">
        <v>0</v>
      </c>
      <c r="K56" s="10">
        <v>872368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872368</v>
      </c>
      <c r="Z56" s="10">
        <v>872368</v>
      </c>
      <c r="AA56" s="10">
        <v>872368</v>
      </c>
      <c r="AB56" s="10">
        <v>0</v>
      </c>
      <c r="AC56" s="10">
        <v>0</v>
      </c>
      <c r="AD56" s="10">
        <v>872368</v>
      </c>
      <c r="AE56" s="10">
        <f t="shared" si="0"/>
        <v>100</v>
      </c>
      <c r="AF56" s="2"/>
    </row>
    <row r="57" spans="1:32" ht="76.5" outlineLevel="5" x14ac:dyDescent="0.25">
      <c r="A57" s="4" t="s">
        <v>44</v>
      </c>
      <c r="B57" s="5" t="s">
        <v>39</v>
      </c>
      <c r="C57" s="5" t="s">
        <v>23</v>
      </c>
      <c r="D57" s="5" t="s">
        <v>75</v>
      </c>
      <c r="E57" s="5" t="s">
        <v>45</v>
      </c>
      <c r="F57" s="5"/>
      <c r="G57" s="5"/>
      <c r="H57" s="5"/>
      <c r="I57" s="5"/>
      <c r="J57" s="6">
        <v>0</v>
      </c>
      <c r="K57" s="10">
        <v>198275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198275</v>
      </c>
      <c r="Z57" s="10">
        <v>198275</v>
      </c>
      <c r="AA57" s="10">
        <v>198275</v>
      </c>
      <c r="AB57" s="10">
        <v>0</v>
      </c>
      <c r="AC57" s="10">
        <v>0</v>
      </c>
      <c r="AD57" s="10">
        <v>198275</v>
      </c>
      <c r="AE57" s="10">
        <f t="shared" si="0"/>
        <v>100</v>
      </c>
      <c r="AF57" s="2"/>
    </row>
    <row r="58" spans="1:32" ht="25.5" outlineLevel="4" x14ac:dyDescent="0.25">
      <c r="A58" s="4" t="s">
        <v>46</v>
      </c>
      <c r="B58" s="5" t="s">
        <v>39</v>
      </c>
      <c r="C58" s="5" t="s">
        <v>23</v>
      </c>
      <c r="D58" s="5" t="s">
        <v>75</v>
      </c>
      <c r="E58" s="5" t="s">
        <v>47</v>
      </c>
      <c r="F58" s="5"/>
      <c r="G58" s="5"/>
      <c r="H58" s="5"/>
      <c r="I58" s="5"/>
      <c r="J58" s="6">
        <v>0</v>
      </c>
      <c r="K58" s="10">
        <v>198275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198275</v>
      </c>
      <c r="Z58" s="10">
        <v>198275</v>
      </c>
      <c r="AA58" s="10">
        <v>198275</v>
      </c>
      <c r="AB58" s="10">
        <v>0</v>
      </c>
      <c r="AC58" s="10">
        <v>0</v>
      </c>
      <c r="AD58" s="10">
        <v>198275</v>
      </c>
      <c r="AE58" s="10">
        <f t="shared" si="0"/>
        <v>100</v>
      </c>
      <c r="AF58" s="2"/>
    </row>
    <row r="59" spans="1:32" outlineLevel="5" x14ac:dyDescent="0.25">
      <c r="A59" s="4" t="s">
        <v>24</v>
      </c>
      <c r="B59" s="5" t="s">
        <v>39</v>
      </c>
      <c r="C59" s="5" t="s">
        <v>23</v>
      </c>
      <c r="D59" s="5" t="s">
        <v>75</v>
      </c>
      <c r="E59" s="5" t="s">
        <v>25</v>
      </c>
      <c r="F59" s="5"/>
      <c r="G59" s="5"/>
      <c r="H59" s="5"/>
      <c r="I59" s="5"/>
      <c r="J59" s="6">
        <v>0</v>
      </c>
      <c r="K59" s="10">
        <v>674093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674093</v>
      </c>
      <c r="Z59" s="10">
        <v>674093</v>
      </c>
      <c r="AA59" s="10">
        <v>674093</v>
      </c>
      <c r="AB59" s="10">
        <v>0</v>
      </c>
      <c r="AC59" s="10">
        <v>0</v>
      </c>
      <c r="AD59" s="10">
        <v>674093</v>
      </c>
      <c r="AE59" s="10">
        <f t="shared" si="0"/>
        <v>100</v>
      </c>
      <c r="AF59" s="2"/>
    </row>
    <row r="60" spans="1:32" outlineLevel="1" x14ac:dyDescent="0.25">
      <c r="A60" s="4" t="s">
        <v>76</v>
      </c>
      <c r="B60" s="5" t="s">
        <v>39</v>
      </c>
      <c r="C60" s="5" t="s">
        <v>23</v>
      </c>
      <c r="D60" s="5" t="s">
        <v>75</v>
      </c>
      <c r="E60" s="5" t="s">
        <v>77</v>
      </c>
      <c r="F60" s="5"/>
      <c r="G60" s="5"/>
      <c r="H60" s="5"/>
      <c r="I60" s="5"/>
      <c r="J60" s="6">
        <v>0</v>
      </c>
      <c r="K60" s="10">
        <v>674093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674093</v>
      </c>
      <c r="Z60" s="10">
        <v>674093</v>
      </c>
      <c r="AA60" s="10">
        <v>674093</v>
      </c>
      <c r="AB60" s="10">
        <v>0</v>
      </c>
      <c r="AC60" s="10">
        <v>0</v>
      </c>
      <c r="AD60" s="10">
        <v>674093</v>
      </c>
      <c r="AE60" s="10">
        <f t="shared" si="0"/>
        <v>100</v>
      </c>
      <c r="AF60" s="2"/>
    </row>
    <row r="61" spans="1:32" ht="25.5" outlineLevel="2" x14ac:dyDescent="0.25">
      <c r="A61" s="4" t="s">
        <v>26</v>
      </c>
      <c r="B61" s="5" t="s">
        <v>39</v>
      </c>
      <c r="C61" s="5" t="s">
        <v>27</v>
      </c>
      <c r="D61" s="5" t="s">
        <v>4</v>
      </c>
      <c r="E61" s="5" t="s">
        <v>5</v>
      </c>
      <c r="F61" s="5"/>
      <c r="G61" s="5"/>
      <c r="H61" s="5"/>
      <c r="I61" s="5"/>
      <c r="J61" s="6">
        <v>0</v>
      </c>
      <c r="K61" s="10">
        <f>K62</f>
        <v>2801879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2790604</v>
      </c>
      <c r="Z61" s="10">
        <v>2732559.72</v>
      </c>
      <c r="AA61" s="10">
        <v>2732559.72</v>
      </c>
      <c r="AB61" s="10">
        <v>0</v>
      </c>
      <c r="AC61" s="10">
        <v>0</v>
      </c>
      <c r="AD61" s="10">
        <v>2732559.72</v>
      </c>
      <c r="AE61" s="10">
        <f t="shared" si="0"/>
        <v>97.920010148340651</v>
      </c>
      <c r="AF61" s="2"/>
    </row>
    <row r="62" spans="1:32" ht="38.25" outlineLevel="3" x14ac:dyDescent="0.25">
      <c r="A62" s="4" t="s">
        <v>78</v>
      </c>
      <c r="B62" s="5" t="s">
        <v>39</v>
      </c>
      <c r="C62" s="5" t="s">
        <v>79</v>
      </c>
      <c r="D62" s="5" t="s">
        <v>4</v>
      </c>
      <c r="E62" s="5" t="s">
        <v>5</v>
      </c>
      <c r="F62" s="5"/>
      <c r="G62" s="5"/>
      <c r="H62" s="5"/>
      <c r="I62" s="5"/>
      <c r="J62" s="6">
        <v>0</v>
      </c>
      <c r="K62" s="10">
        <f>K63</f>
        <v>2801879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2790604</v>
      </c>
      <c r="Z62" s="10">
        <v>2732559.72</v>
      </c>
      <c r="AA62" s="10">
        <v>2732559.72</v>
      </c>
      <c r="AB62" s="10">
        <v>0</v>
      </c>
      <c r="AC62" s="10">
        <v>0</v>
      </c>
      <c r="AD62" s="10">
        <v>2732559.72</v>
      </c>
      <c r="AE62" s="10">
        <f t="shared" si="0"/>
        <v>97.920010148340651</v>
      </c>
      <c r="AF62" s="2"/>
    </row>
    <row r="63" spans="1:32" outlineLevel="4" x14ac:dyDescent="0.25">
      <c r="A63" s="4" t="s">
        <v>80</v>
      </c>
      <c r="B63" s="5" t="s">
        <v>39</v>
      </c>
      <c r="C63" s="5" t="s">
        <v>79</v>
      </c>
      <c r="D63" s="5" t="s">
        <v>81</v>
      </c>
      <c r="E63" s="5" t="s">
        <v>5</v>
      </c>
      <c r="F63" s="5"/>
      <c r="G63" s="5"/>
      <c r="H63" s="5"/>
      <c r="I63" s="5"/>
      <c r="J63" s="6">
        <v>0</v>
      </c>
      <c r="K63" s="10">
        <f>K64+K66+K68</f>
        <v>2801879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2790604</v>
      </c>
      <c r="Z63" s="10">
        <v>2732559.72</v>
      </c>
      <c r="AA63" s="10">
        <v>2732559.72</v>
      </c>
      <c r="AB63" s="10">
        <v>0</v>
      </c>
      <c r="AC63" s="10">
        <v>0</v>
      </c>
      <c r="AD63" s="10">
        <v>2732559.72</v>
      </c>
      <c r="AE63" s="10">
        <f t="shared" si="0"/>
        <v>97.920010148340651</v>
      </c>
      <c r="AF63" s="2"/>
    </row>
    <row r="64" spans="1:32" ht="76.5" outlineLevel="5" x14ac:dyDescent="0.25">
      <c r="A64" s="4" t="s">
        <v>44</v>
      </c>
      <c r="B64" s="5" t="s">
        <v>39</v>
      </c>
      <c r="C64" s="5" t="s">
        <v>79</v>
      </c>
      <c r="D64" s="5" t="s">
        <v>81</v>
      </c>
      <c r="E64" s="5" t="s">
        <v>45</v>
      </c>
      <c r="F64" s="5"/>
      <c r="G64" s="5"/>
      <c r="H64" s="5"/>
      <c r="I64" s="5"/>
      <c r="J64" s="6">
        <v>0</v>
      </c>
      <c r="K64" s="10">
        <v>1964400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1727795</v>
      </c>
      <c r="Z64" s="10">
        <v>1727793.74</v>
      </c>
      <c r="AA64" s="10">
        <v>1727793.74</v>
      </c>
      <c r="AB64" s="10">
        <v>0</v>
      </c>
      <c r="AC64" s="10">
        <v>0</v>
      </c>
      <c r="AD64" s="10">
        <v>1727793.74</v>
      </c>
      <c r="AE64" s="10">
        <f t="shared" si="0"/>
        <v>99.999927074681892</v>
      </c>
      <c r="AF64" s="2"/>
    </row>
    <row r="65" spans="1:32" ht="25.5" outlineLevel="4" x14ac:dyDescent="0.25">
      <c r="A65" s="4" t="s">
        <v>82</v>
      </c>
      <c r="B65" s="5" t="s">
        <v>39</v>
      </c>
      <c r="C65" s="5" t="s">
        <v>79</v>
      </c>
      <c r="D65" s="5" t="s">
        <v>81</v>
      </c>
      <c r="E65" s="5" t="s">
        <v>83</v>
      </c>
      <c r="F65" s="5"/>
      <c r="G65" s="5"/>
      <c r="H65" s="5"/>
      <c r="I65" s="5"/>
      <c r="J65" s="6">
        <v>0</v>
      </c>
      <c r="K65" s="10">
        <v>1964400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1727795</v>
      </c>
      <c r="Z65" s="10">
        <v>1727793.74</v>
      </c>
      <c r="AA65" s="10">
        <v>1727793.74</v>
      </c>
      <c r="AB65" s="10">
        <v>0</v>
      </c>
      <c r="AC65" s="10">
        <v>0</v>
      </c>
      <c r="AD65" s="10">
        <v>1727793.74</v>
      </c>
      <c r="AE65" s="10">
        <f t="shared" si="0"/>
        <v>99.999927074681892</v>
      </c>
      <c r="AF65" s="2"/>
    </row>
    <row r="66" spans="1:32" ht="38.25" outlineLevel="5" x14ac:dyDescent="0.25">
      <c r="A66" s="4" t="s">
        <v>28</v>
      </c>
      <c r="B66" s="5" t="s">
        <v>39</v>
      </c>
      <c r="C66" s="5" t="s">
        <v>79</v>
      </c>
      <c r="D66" s="5" t="s">
        <v>81</v>
      </c>
      <c r="E66" s="5" t="s">
        <v>29</v>
      </c>
      <c r="F66" s="5"/>
      <c r="G66" s="5"/>
      <c r="H66" s="5"/>
      <c r="I66" s="5"/>
      <c r="J66" s="6">
        <v>0</v>
      </c>
      <c r="K66" s="10">
        <v>837279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1062809</v>
      </c>
      <c r="Z66" s="10">
        <v>1004765.98</v>
      </c>
      <c r="AA66" s="10">
        <v>1004765.98</v>
      </c>
      <c r="AB66" s="10">
        <v>0</v>
      </c>
      <c r="AC66" s="10">
        <v>0</v>
      </c>
      <c r="AD66" s="10">
        <v>1004765.98</v>
      </c>
      <c r="AE66" s="10">
        <f t="shared" si="0"/>
        <v>94.538715799358116</v>
      </c>
      <c r="AF66" s="2"/>
    </row>
    <row r="67" spans="1:32" ht="38.25" outlineLevel="4" x14ac:dyDescent="0.25">
      <c r="A67" s="4" t="s">
        <v>30</v>
      </c>
      <c r="B67" s="5" t="s">
        <v>39</v>
      </c>
      <c r="C67" s="5" t="s">
        <v>79</v>
      </c>
      <c r="D67" s="5" t="s">
        <v>81</v>
      </c>
      <c r="E67" s="5" t="s">
        <v>31</v>
      </c>
      <c r="F67" s="5"/>
      <c r="G67" s="5"/>
      <c r="H67" s="5"/>
      <c r="I67" s="5"/>
      <c r="J67" s="6">
        <v>0</v>
      </c>
      <c r="K67" s="10">
        <v>837279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1062809</v>
      </c>
      <c r="Z67" s="10">
        <v>1004765.98</v>
      </c>
      <c r="AA67" s="10">
        <v>1004765.98</v>
      </c>
      <c r="AB67" s="10">
        <v>0</v>
      </c>
      <c r="AC67" s="10">
        <v>0</v>
      </c>
      <c r="AD67" s="10">
        <v>1004765.98</v>
      </c>
      <c r="AE67" s="10">
        <f t="shared" si="0"/>
        <v>94.538715799358116</v>
      </c>
      <c r="AF67" s="2"/>
    </row>
    <row r="68" spans="1:32" outlineLevel="5" x14ac:dyDescent="0.25">
      <c r="A68" s="4" t="s">
        <v>12</v>
      </c>
      <c r="B68" s="5" t="s">
        <v>39</v>
      </c>
      <c r="C68" s="5" t="s">
        <v>79</v>
      </c>
      <c r="D68" s="5" t="s">
        <v>81</v>
      </c>
      <c r="E68" s="5" t="s">
        <v>13</v>
      </c>
      <c r="F68" s="5"/>
      <c r="G68" s="5"/>
      <c r="H68" s="5"/>
      <c r="I68" s="5"/>
      <c r="J68" s="6">
        <v>0</v>
      </c>
      <c r="K68" s="10">
        <v>200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/>
      <c r="AF68" s="2"/>
    </row>
    <row r="69" spans="1:32" ht="25.5" outlineLevel="1" x14ac:dyDescent="0.25">
      <c r="A69" s="4" t="s">
        <v>18</v>
      </c>
      <c r="B69" s="5" t="s">
        <v>39</v>
      </c>
      <c r="C69" s="5" t="s">
        <v>79</v>
      </c>
      <c r="D69" s="5" t="s">
        <v>81</v>
      </c>
      <c r="E69" s="5" t="s">
        <v>19</v>
      </c>
      <c r="F69" s="5"/>
      <c r="G69" s="5"/>
      <c r="H69" s="5"/>
      <c r="I69" s="5"/>
      <c r="J69" s="6">
        <v>0</v>
      </c>
      <c r="K69" s="10">
        <v>200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/>
      <c r="AF69" s="2"/>
    </row>
    <row r="70" spans="1:32" outlineLevel="2" x14ac:dyDescent="0.25">
      <c r="A70" s="4" t="s">
        <v>84</v>
      </c>
      <c r="B70" s="5" t="s">
        <v>39</v>
      </c>
      <c r="C70" s="5" t="s">
        <v>85</v>
      </c>
      <c r="D70" s="5" t="s">
        <v>4</v>
      </c>
      <c r="E70" s="5" t="s">
        <v>5</v>
      </c>
      <c r="F70" s="5"/>
      <c r="G70" s="5"/>
      <c r="H70" s="5"/>
      <c r="I70" s="5"/>
      <c r="J70" s="6">
        <v>0</v>
      </c>
      <c r="K70" s="10">
        <f>K71+K75+K78+K82+K89</f>
        <v>8219349.2000000002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11421287.890000001</v>
      </c>
      <c r="Z70" s="10">
        <v>9231488.8399999999</v>
      </c>
      <c r="AA70" s="10">
        <v>9231488.8399999999</v>
      </c>
      <c r="AB70" s="10">
        <v>0</v>
      </c>
      <c r="AC70" s="10">
        <v>0</v>
      </c>
      <c r="AD70" s="10">
        <v>9231488.8399999999</v>
      </c>
      <c r="AE70" s="10">
        <f t="shared" si="0"/>
        <v>80.827039200042435</v>
      </c>
      <c r="AF70" s="2"/>
    </row>
    <row r="71" spans="1:32" outlineLevel="3" x14ac:dyDescent="0.25">
      <c r="A71" s="4" t="s">
        <v>86</v>
      </c>
      <c r="B71" s="5" t="s">
        <v>39</v>
      </c>
      <c r="C71" s="5" t="s">
        <v>87</v>
      </c>
      <c r="D71" s="5" t="s">
        <v>4</v>
      </c>
      <c r="E71" s="5" t="s">
        <v>5</v>
      </c>
      <c r="F71" s="5"/>
      <c r="G71" s="5"/>
      <c r="H71" s="5"/>
      <c r="I71" s="5"/>
      <c r="J71" s="6">
        <v>0</v>
      </c>
      <c r="K71" s="10">
        <v>52370.2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52370.2</v>
      </c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f t="shared" si="0"/>
        <v>0</v>
      </c>
      <c r="AF71" s="2"/>
    </row>
    <row r="72" spans="1:32" ht="127.5" outlineLevel="4" x14ac:dyDescent="0.25">
      <c r="A72" s="4" t="s">
        <v>88</v>
      </c>
      <c r="B72" s="5" t="s">
        <v>39</v>
      </c>
      <c r="C72" s="5" t="s">
        <v>87</v>
      </c>
      <c r="D72" s="5" t="s">
        <v>89</v>
      </c>
      <c r="E72" s="5" t="s">
        <v>5</v>
      </c>
      <c r="F72" s="5"/>
      <c r="G72" s="5"/>
      <c r="H72" s="5"/>
      <c r="I72" s="5"/>
      <c r="J72" s="6">
        <v>0</v>
      </c>
      <c r="K72" s="10">
        <v>52370.2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52370.2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f t="shared" si="0"/>
        <v>0</v>
      </c>
      <c r="AF72" s="2"/>
    </row>
    <row r="73" spans="1:32" ht="38.25" outlineLevel="5" x14ac:dyDescent="0.25">
      <c r="A73" s="4" t="s">
        <v>28</v>
      </c>
      <c r="B73" s="5" t="s">
        <v>39</v>
      </c>
      <c r="C73" s="5" t="s">
        <v>87</v>
      </c>
      <c r="D73" s="5" t="s">
        <v>89</v>
      </c>
      <c r="E73" s="5" t="s">
        <v>29</v>
      </c>
      <c r="F73" s="5"/>
      <c r="G73" s="5"/>
      <c r="H73" s="5"/>
      <c r="I73" s="5"/>
      <c r="J73" s="6">
        <v>0</v>
      </c>
      <c r="K73" s="10">
        <v>52370.2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52370.2</v>
      </c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f t="shared" si="0"/>
        <v>0</v>
      </c>
      <c r="AF73" s="2"/>
    </row>
    <row r="74" spans="1:32" ht="38.25" outlineLevel="3" x14ac:dyDescent="0.25">
      <c r="A74" s="4" t="s">
        <v>30</v>
      </c>
      <c r="B74" s="5" t="s">
        <v>39</v>
      </c>
      <c r="C74" s="5" t="s">
        <v>87</v>
      </c>
      <c r="D74" s="5" t="s">
        <v>89</v>
      </c>
      <c r="E74" s="5" t="s">
        <v>31</v>
      </c>
      <c r="F74" s="5"/>
      <c r="G74" s="5"/>
      <c r="H74" s="5"/>
      <c r="I74" s="5"/>
      <c r="J74" s="6">
        <v>0</v>
      </c>
      <c r="K74" s="10">
        <v>52370.2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52370.2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f t="shared" si="0"/>
        <v>0</v>
      </c>
      <c r="AF74" s="2"/>
    </row>
    <row r="75" spans="1:32" ht="25.5" outlineLevel="4" x14ac:dyDescent="0.25">
      <c r="A75" s="4" t="s">
        <v>90</v>
      </c>
      <c r="B75" s="5" t="s">
        <v>39</v>
      </c>
      <c r="C75" s="5" t="s">
        <v>87</v>
      </c>
      <c r="D75" s="5" t="s">
        <v>91</v>
      </c>
      <c r="E75" s="5" t="s">
        <v>5</v>
      </c>
      <c r="F75" s="5"/>
      <c r="G75" s="5"/>
      <c r="H75" s="5"/>
      <c r="I75" s="5"/>
      <c r="J75" s="6">
        <v>0</v>
      </c>
      <c r="K75" s="10">
        <v>280300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/>
      <c r="AF75" s="2"/>
    </row>
    <row r="76" spans="1:32" outlineLevel="5" x14ac:dyDescent="0.25">
      <c r="A76" s="4" t="s">
        <v>12</v>
      </c>
      <c r="B76" s="5" t="s">
        <v>39</v>
      </c>
      <c r="C76" s="5" t="s">
        <v>87</v>
      </c>
      <c r="D76" s="5" t="s">
        <v>91</v>
      </c>
      <c r="E76" s="5" t="s">
        <v>13</v>
      </c>
      <c r="F76" s="5"/>
      <c r="G76" s="5"/>
      <c r="H76" s="5"/>
      <c r="I76" s="5"/>
      <c r="J76" s="6">
        <v>0</v>
      </c>
      <c r="K76" s="10">
        <v>280300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/>
      <c r="AF76" s="2"/>
    </row>
    <row r="77" spans="1:32" ht="63.75" outlineLevel="2" x14ac:dyDescent="0.25">
      <c r="A77" s="4" t="s">
        <v>92</v>
      </c>
      <c r="B77" s="5" t="s">
        <v>39</v>
      </c>
      <c r="C77" s="5" t="s">
        <v>87</v>
      </c>
      <c r="D77" s="5" t="s">
        <v>91</v>
      </c>
      <c r="E77" s="5" t="s">
        <v>93</v>
      </c>
      <c r="F77" s="5"/>
      <c r="G77" s="5"/>
      <c r="H77" s="5"/>
      <c r="I77" s="5"/>
      <c r="J77" s="6">
        <v>0</v>
      </c>
      <c r="K77" s="10">
        <v>280300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/>
      <c r="AF77" s="2"/>
    </row>
    <row r="78" spans="1:32" outlineLevel="3" x14ac:dyDescent="0.25">
      <c r="A78" s="4" t="s">
        <v>94</v>
      </c>
      <c r="B78" s="5" t="s">
        <v>39</v>
      </c>
      <c r="C78" s="5" t="s">
        <v>95</v>
      </c>
      <c r="D78" s="5" t="s">
        <v>4</v>
      </c>
      <c r="E78" s="5" t="s">
        <v>5</v>
      </c>
      <c r="F78" s="5"/>
      <c r="G78" s="5"/>
      <c r="H78" s="5"/>
      <c r="I78" s="5"/>
      <c r="J78" s="6">
        <v>0</v>
      </c>
      <c r="K78" s="10">
        <v>3417100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3417100</v>
      </c>
      <c r="Z78" s="10">
        <v>3132342</v>
      </c>
      <c r="AA78" s="10">
        <v>3132342</v>
      </c>
      <c r="AB78" s="10">
        <v>0</v>
      </c>
      <c r="AC78" s="10">
        <v>0</v>
      </c>
      <c r="AD78" s="10">
        <v>3132342</v>
      </c>
      <c r="AE78" s="10">
        <f t="shared" ref="AE78:AE139" si="1">AA78/Y78*100</f>
        <v>91.666676421527029</v>
      </c>
      <c r="AF78" s="2"/>
    </row>
    <row r="79" spans="1:32" ht="89.25" outlineLevel="4" x14ac:dyDescent="0.25">
      <c r="A79" s="4" t="s">
        <v>96</v>
      </c>
      <c r="B79" s="5" t="s">
        <v>39</v>
      </c>
      <c r="C79" s="5" t="s">
        <v>95</v>
      </c>
      <c r="D79" s="5" t="s">
        <v>97</v>
      </c>
      <c r="E79" s="5" t="s">
        <v>5</v>
      </c>
      <c r="F79" s="5"/>
      <c r="G79" s="5"/>
      <c r="H79" s="5"/>
      <c r="I79" s="5"/>
      <c r="J79" s="6">
        <v>0</v>
      </c>
      <c r="K79" s="10">
        <v>3417100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3417100</v>
      </c>
      <c r="Z79" s="10">
        <v>3132342</v>
      </c>
      <c r="AA79" s="10">
        <v>3132342</v>
      </c>
      <c r="AB79" s="10">
        <v>0</v>
      </c>
      <c r="AC79" s="10">
        <v>0</v>
      </c>
      <c r="AD79" s="10">
        <v>3132342</v>
      </c>
      <c r="AE79" s="10">
        <f t="shared" si="1"/>
        <v>91.666676421527029</v>
      </c>
      <c r="AF79" s="2"/>
    </row>
    <row r="80" spans="1:32" outlineLevel="5" x14ac:dyDescent="0.25">
      <c r="A80" s="4" t="s">
        <v>12</v>
      </c>
      <c r="B80" s="5" t="s">
        <v>39</v>
      </c>
      <c r="C80" s="5" t="s">
        <v>95</v>
      </c>
      <c r="D80" s="5" t="s">
        <v>97</v>
      </c>
      <c r="E80" s="5" t="s">
        <v>13</v>
      </c>
      <c r="F80" s="5"/>
      <c r="G80" s="5"/>
      <c r="H80" s="5"/>
      <c r="I80" s="5"/>
      <c r="J80" s="6">
        <v>0</v>
      </c>
      <c r="K80" s="10">
        <v>3417100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3417100</v>
      </c>
      <c r="Z80" s="10">
        <v>3132342</v>
      </c>
      <c r="AA80" s="10">
        <v>3132342</v>
      </c>
      <c r="AB80" s="10">
        <v>0</v>
      </c>
      <c r="AC80" s="10">
        <v>0</v>
      </c>
      <c r="AD80" s="10">
        <v>3132342</v>
      </c>
      <c r="AE80" s="10">
        <f t="shared" si="1"/>
        <v>91.666676421527029</v>
      </c>
      <c r="AF80" s="2"/>
    </row>
    <row r="81" spans="1:32" ht="63.75" outlineLevel="2" x14ac:dyDescent="0.25">
      <c r="A81" s="4" t="s">
        <v>92</v>
      </c>
      <c r="B81" s="5" t="s">
        <v>39</v>
      </c>
      <c r="C81" s="5" t="s">
        <v>95</v>
      </c>
      <c r="D81" s="5" t="s">
        <v>97</v>
      </c>
      <c r="E81" s="5" t="s">
        <v>93</v>
      </c>
      <c r="F81" s="5"/>
      <c r="G81" s="5"/>
      <c r="H81" s="5"/>
      <c r="I81" s="5"/>
      <c r="J81" s="6">
        <v>0</v>
      </c>
      <c r="K81" s="10">
        <v>3417100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3417100</v>
      </c>
      <c r="Z81" s="10">
        <v>3132342</v>
      </c>
      <c r="AA81" s="10">
        <v>3132342</v>
      </c>
      <c r="AB81" s="10">
        <v>0</v>
      </c>
      <c r="AC81" s="10">
        <v>0</v>
      </c>
      <c r="AD81" s="10">
        <v>3132342</v>
      </c>
      <c r="AE81" s="10">
        <f t="shared" si="1"/>
        <v>91.666676421527029</v>
      </c>
      <c r="AF81" s="2"/>
    </row>
    <row r="82" spans="1:32" outlineLevel="3" x14ac:dyDescent="0.25">
      <c r="A82" s="4" t="s">
        <v>98</v>
      </c>
      <c r="B82" s="5" t="s">
        <v>39</v>
      </c>
      <c r="C82" s="5" t="s">
        <v>99</v>
      </c>
      <c r="D82" s="5" t="s">
        <v>4</v>
      </c>
      <c r="E82" s="5" t="s">
        <v>5</v>
      </c>
      <c r="F82" s="5"/>
      <c r="G82" s="5"/>
      <c r="H82" s="5"/>
      <c r="I82" s="5"/>
      <c r="J82" s="6">
        <v>0</v>
      </c>
      <c r="K82" s="10">
        <v>4306550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7788788.6900000004</v>
      </c>
      <c r="Z82" s="10">
        <v>5936117.8399999999</v>
      </c>
      <c r="AA82" s="10">
        <v>5936117.8399999999</v>
      </c>
      <c r="AB82" s="10">
        <v>0</v>
      </c>
      <c r="AC82" s="10">
        <v>0</v>
      </c>
      <c r="AD82" s="10">
        <v>5936117.8399999999</v>
      </c>
      <c r="AE82" s="10">
        <f t="shared" si="1"/>
        <v>76.213620323547389</v>
      </c>
      <c r="AF82" s="2"/>
    </row>
    <row r="83" spans="1:32" ht="25.5" outlineLevel="4" x14ac:dyDescent="0.25">
      <c r="A83" s="4" t="s">
        <v>100</v>
      </c>
      <c r="B83" s="5" t="s">
        <v>39</v>
      </c>
      <c r="C83" s="5" t="s">
        <v>99</v>
      </c>
      <c r="D83" s="5" t="s">
        <v>101</v>
      </c>
      <c r="E83" s="5" t="s">
        <v>5</v>
      </c>
      <c r="F83" s="5"/>
      <c r="G83" s="5"/>
      <c r="H83" s="5"/>
      <c r="I83" s="5"/>
      <c r="J83" s="6">
        <v>0</v>
      </c>
      <c r="K83" s="10">
        <v>4306550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6250053</v>
      </c>
      <c r="Z83" s="10">
        <v>4523901.84</v>
      </c>
      <c r="AA83" s="10">
        <v>4523901.84</v>
      </c>
      <c r="AB83" s="10">
        <v>0</v>
      </c>
      <c r="AC83" s="10">
        <v>0</v>
      </c>
      <c r="AD83" s="10">
        <v>4523901.84</v>
      </c>
      <c r="AE83" s="10">
        <f t="shared" si="1"/>
        <v>72.38181564220335</v>
      </c>
      <c r="AF83" s="2"/>
    </row>
    <row r="84" spans="1:32" ht="38.25" outlineLevel="5" x14ac:dyDescent="0.25">
      <c r="A84" s="4" t="s">
        <v>28</v>
      </c>
      <c r="B84" s="5" t="s">
        <v>39</v>
      </c>
      <c r="C84" s="5" t="s">
        <v>99</v>
      </c>
      <c r="D84" s="5" t="s">
        <v>101</v>
      </c>
      <c r="E84" s="5" t="s">
        <v>29</v>
      </c>
      <c r="F84" s="5"/>
      <c r="G84" s="5"/>
      <c r="H84" s="5"/>
      <c r="I84" s="5"/>
      <c r="J84" s="6">
        <v>0</v>
      </c>
      <c r="K84" s="10">
        <v>4306550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6250053</v>
      </c>
      <c r="Z84" s="10">
        <v>4523901.84</v>
      </c>
      <c r="AA84" s="10">
        <v>4523901.84</v>
      </c>
      <c r="AB84" s="10">
        <v>0</v>
      </c>
      <c r="AC84" s="10">
        <v>0</v>
      </c>
      <c r="AD84" s="10">
        <v>4523901.84</v>
      </c>
      <c r="AE84" s="10">
        <f t="shared" si="1"/>
        <v>72.38181564220335</v>
      </c>
      <c r="AF84" s="2"/>
    </row>
    <row r="85" spans="1:32" ht="38.25" outlineLevel="3" x14ac:dyDescent="0.25">
      <c r="A85" s="4" t="s">
        <v>30</v>
      </c>
      <c r="B85" s="5" t="s">
        <v>39</v>
      </c>
      <c r="C85" s="5" t="s">
        <v>99</v>
      </c>
      <c r="D85" s="5" t="s">
        <v>101</v>
      </c>
      <c r="E85" s="5" t="s">
        <v>31</v>
      </c>
      <c r="F85" s="5"/>
      <c r="G85" s="5"/>
      <c r="H85" s="5"/>
      <c r="I85" s="5"/>
      <c r="J85" s="6">
        <v>0</v>
      </c>
      <c r="K85" s="10">
        <v>4306550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6250053</v>
      </c>
      <c r="Z85" s="10">
        <v>4523901.84</v>
      </c>
      <c r="AA85" s="10">
        <v>4523901.84</v>
      </c>
      <c r="AB85" s="10">
        <v>0</v>
      </c>
      <c r="AC85" s="10">
        <v>0</v>
      </c>
      <c r="AD85" s="10">
        <v>4523901.84</v>
      </c>
      <c r="AE85" s="10">
        <f t="shared" si="1"/>
        <v>72.38181564220335</v>
      </c>
      <c r="AF85" s="2"/>
    </row>
    <row r="86" spans="1:32" ht="38.25" outlineLevel="4" x14ac:dyDescent="0.25">
      <c r="A86" s="4" t="s">
        <v>102</v>
      </c>
      <c r="B86" s="5" t="s">
        <v>39</v>
      </c>
      <c r="C86" s="5" t="s">
        <v>99</v>
      </c>
      <c r="D86" s="5" t="s">
        <v>103</v>
      </c>
      <c r="E86" s="5" t="s">
        <v>5</v>
      </c>
      <c r="F86" s="5"/>
      <c r="G86" s="5"/>
      <c r="H86" s="5"/>
      <c r="I86" s="5"/>
      <c r="J86" s="6">
        <v>0</v>
      </c>
      <c r="K86" s="10"/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1538735.69</v>
      </c>
      <c r="Z86" s="10">
        <v>1412216</v>
      </c>
      <c r="AA86" s="10">
        <v>1412216</v>
      </c>
      <c r="AB86" s="10">
        <v>0</v>
      </c>
      <c r="AC86" s="10">
        <v>0</v>
      </c>
      <c r="AD86" s="10">
        <v>1412216</v>
      </c>
      <c r="AE86" s="10">
        <f t="shared" si="1"/>
        <v>91.777685354136423</v>
      </c>
      <c r="AF86" s="2"/>
    </row>
    <row r="87" spans="1:32" ht="38.25" outlineLevel="5" x14ac:dyDescent="0.25">
      <c r="A87" s="4" t="s">
        <v>28</v>
      </c>
      <c r="B87" s="5" t="s">
        <v>39</v>
      </c>
      <c r="C87" s="5" t="s">
        <v>99</v>
      </c>
      <c r="D87" s="5" t="s">
        <v>103</v>
      </c>
      <c r="E87" s="5" t="s">
        <v>29</v>
      </c>
      <c r="F87" s="5"/>
      <c r="G87" s="5"/>
      <c r="H87" s="5"/>
      <c r="I87" s="5"/>
      <c r="J87" s="6">
        <v>0</v>
      </c>
      <c r="K87" s="10"/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1538735.69</v>
      </c>
      <c r="Z87" s="10">
        <v>1412216</v>
      </c>
      <c r="AA87" s="10">
        <v>1412216</v>
      </c>
      <c r="AB87" s="10">
        <v>0</v>
      </c>
      <c r="AC87" s="10">
        <v>0</v>
      </c>
      <c r="AD87" s="10">
        <v>1412216</v>
      </c>
      <c r="AE87" s="10">
        <f t="shared" si="1"/>
        <v>91.777685354136423</v>
      </c>
      <c r="AF87" s="2"/>
    </row>
    <row r="88" spans="1:32" ht="38.25" outlineLevel="2" x14ac:dyDescent="0.25">
      <c r="A88" s="4" t="s">
        <v>30</v>
      </c>
      <c r="B88" s="5" t="s">
        <v>39</v>
      </c>
      <c r="C88" s="5" t="s">
        <v>99</v>
      </c>
      <c r="D88" s="5" t="s">
        <v>103</v>
      </c>
      <c r="E88" s="5" t="s">
        <v>31</v>
      </c>
      <c r="F88" s="5"/>
      <c r="G88" s="5"/>
      <c r="H88" s="5"/>
      <c r="I88" s="5"/>
      <c r="J88" s="6">
        <v>0</v>
      </c>
      <c r="K88" s="10"/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1538735.69</v>
      </c>
      <c r="Z88" s="10">
        <v>1412216</v>
      </c>
      <c r="AA88" s="10">
        <v>1412216</v>
      </c>
      <c r="AB88" s="10">
        <v>0</v>
      </c>
      <c r="AC88" s="10">
        <v>0</v>
      </c>
      <c r="AD88" s="10">
        <v>1412216</v>
      </c>
      <c r="AE88" s="10">
        <f t="shared" si="1"/>
        <v>91.777685354136423</v>
      </c>
      <c r="AF88" s="2"/>
    </row>
    <row r="89" spans="1:32" ht="25.5" outlineLevel="3" x14ac:dyDescent="0.25">
      <c r="A89" s="4" t="s">
        <v>104</v>
      </c>
      <c r="B89" s="5" t="s">
        <v>39</v>
      </c>
      <c r="C89" s="5" t="s">
        <v>105</v>
      </c>
      <c r="D89" s="5" t="s">
        <v>4</v>
      </c>
      <c r="E89" s="5" t="s">
        <v>5</v>
      </c>
      <c r="F89" s="5"/>
      <c r="G89" s="5"/>
      <c r="H89" s="5"/>
      <c r="I89" s="5"/>
      <c r="J89" s="6">
        <v>0</v>
      </c>
      <c r="K89" s="10">
        <v>163029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163029</v>
      </c>
      <c r="Z89" s="10">
        <v>163029</v>
      </c>
      <c r="AA89" s="10">
        <v>163029</v>
      </c>
      <c r="AB89" s="10">
        <v>0</v>
      </c>
      <c r="AC89" s="10">
        <v>0</v>
      </c>
      <c r="AD89" s="10">
        <v>163029</v>
      </c>
      <c r="AE89" s="10">
        <f t="shared" si="1"/>
        <v>100</v>
      </c>
      <c r="AF89" s="2"/>
    </row>
    <row r="90" spans="1:32" ht="51" outlineLevel="4" x14ac:dyDescent="0.25">
      <c r="A90" s="4" t="s">
        <v>106</v>
      </c>
      <c r="B90" s="5" t="s">
        <v>39</v>
      </c>
      <c r="C90" s="5" t="s">
        <v>105</v>
      </c>
      <c r="D90" s="5" t="s">
        <v>107</v>
      </c>
      <c r="E90" s="5" t="s">
        <v>5</v>
      </c>
      <c r="F90" s="5"/>
      <c r="G90" s="5"/>
      <c r="H90" s="5"/>
      <c r="I90" s="5"/>
      <c r="J90" s="6">
        <v>0</v>
      </c>
      <c r="K90" s="10">
        <v>163029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163029</v>
      </c>
      <c r="Z90" s="10">
        <v>163029</v>
      </c>
      <c r="AA90" s="10">
        <v>163029</v>
      </c>
      <c r="AB90" s="10">
        <v>0</v>
      </c>
      <c r="AC90" s="10">
        <v>0</v>
      </c>
      <c r="AD90" s="10">
        <v>163029</v>
      </c>
      <c r="AE90" s="10">
        <f t="shared" si="1"/>
        <v>100</v>
      </c>
      <c r="AF90" s="2"/>
    </row>
    <row r="91" spans="1:32" ht="76.5" outlineLevel="5" x14ac:dyDescent="0.25">
      <c r="A91" s="4" t="s">
        <v>44</v>
      </c>
      <c r="B91" s="5" t="s">
        <v>39</v>
      </c>
      <c r="C91" s="5" t="s">
        <v>105</v>
      </c>
      <c r="D91" s="5" t="s">
        <v>107</v>
      </c>
      <c r="E91" s="5" t="s">
        <v>45</v>
      </c>
      <c r="F91" s="5"/>
      <c r="G91" s="5"/>
      <c r="H91" s="5"/>
      <c r="I91" s="5"/>
      <c r="J91" s="6">
        <v>0</v>
      </c>
      <c r="K91" s="10">
        <v>163029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163029</v>
      </c>
      <c r="Z91" s="10">
        <v>163029</v>
      </c>
      <c r="AA91" s="10">
        <v>163029</v>
      </c>
      <c r="AB91" s="10">
        <v>0</v>
      </c>
      <c r="AC91" s="10">
        <v>0</v>
      </c>
      <c r="AD91" s="10">
        <v>163029</v>
      </c>
      <c r="AE91" s="10">
        <f t="shared" si="1"/>
        <v>100</v>
      </c>
      <c r="AF91" s="2"/>
    </row>
    <row r="92" spans="1:32" ht="25.5" outlineLevel="1" x14ac:dyDescent="0.25">
      <c r="A92" s="4" t="s">
        <v>46</v>
      </c>
      <c r="B92" s="5" t="s">
        <v>39</v>
      </c>
      <c r="C92" s="5" t="s">
        <v>105</v>
      </c>
      <c r="D92" s="5" t="s">
        <v>107</v>
      </c>
      <c r="E92" s="5" t="s">
        <v>47</v>
      </c>
      <c r="F92" s="5"/>
      <c r="G92" s="5"/>
      <c r="H92" s="5"/>
      <c r="I92" s="5"/>
      <c r="J92" s="6">
        <v>0</v>
      </c>
      <c r="K92" s="10">
        <v>163029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163029</v>
      </c>
      <c r="Z92" s="10">
        <v>163029</v>
      </c>
      <c r="AA92" s="10">
        <v>163029</v>
      </c>
      <c r="AB92" s="10">
        <v>0</v>
      </c>
      <c r="AC92" s="10">
        <v>0</v>
      </c>
      <c r="AD92" s="10">
        <v>163029</v>
      </c>
      <c r="AE92" s="10">
        <f t="shared" si="1"/>
        <v>100</v>
      </c>
      <c r="AF92" s="2"/>
    </row>
    <row r="93" spans="1:32" outlineLevel="2" x14ac:dyDescent="0.25">
      <c r="A93" s="4" t="s">
        <v>32</v>
      </c>
      <c r="B93" s="5" t="s">
        <v>39</v>
      </c>
      <c r="C93" s="5" t="s">
        <v>33</v>
      </c>
      <c r="D93" s="5" t="s">
        <v>4</v>
      </c>
      <c r="E93" s="5" t="s">
        <v>5</v>
      </c>
      <c r="F93" s="5"/>
      <c r="G93" s="5"/>
      <c r="H93" s="5"/>
      <c r="I93" s="5"/>
      <c r="J93" s="6">
        <v>0</v>
      </c>
      <c r="K93" s="10">
        <f>K94</f>
        <v>405264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10611319.460000001</v>
      </c>
      <c r="Z93" s="10">
        <v>10447958.6</v>
      </c>
      <c r="AA93" s="10">
        <v>10447958.6</v>
      </c>
      <c r="AB93" s="10">
        <v>0</v>
      </c>
      <c r="AC93" s="10">
        <v>0</v>
      </c>
      <c r="AD93" s="10">
        <v>10447958.6</v>
      </c>
      <c r="AE93" s="10">
        <f t="shared" si="1"/>
        <v>98.460503798648219</v>
      </c>
      <c r="AF93" s="2"/>
    </row>
    <row r="94" spans="1:32" outlineLevel="3" x14ac:dyDescent="0.25">
      <c r="A94" s="4" t="s">
        <v>108</v>
      </c>
      <c r="B94" s="5" t="s">
        <v>39</v>
      </c>
      <c r="C94" s="5" t="s">
        <v>109</v>
      </c>
      <c r="D94" s="5" t="s">
        <v>4</v>
      </c>
      <c r="E94" s="5" t="s">
        <v>5</v>
      </c>
      <c r="F94" s="5"/>
      <c r="G94" s="5"/>
      <c r="H94" s="5"/>
      <c r="I94" s="5"/>
      <c r="J94" s="6">
        <v>0</v>
      </c>
      <c r="K94" s="10">
        <f>K100+K103+K109</f>
        <v>405264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10611319.460000001</v>
      </c>
      <c r="Z94" s="10">
        <v>10447958.6</v>
      </c>
      <c r="AA94" s="10">
        <v>10447958.6</v>
      </c>
      <c r="AB94" s="10">
        <v>0</v>
      </c>
      <c r="AC94" s="10">
        <v>0</v>
      </c>
      <c r="AD94" s="10">
        <v>10447958.6</v>
      </c>
      <c r="AE94" s="10">
        <f t="shared" si="1"/>
        <v>98.460503798648219</v>
      </c>
      <c r="AF94" s="2"/>
    </row>
    <row r="95" spans="1:32" ht="38.25" outlineLevel="4" x14ac:dyDescent="0.25">
      <c r="A95" s="4" t="s">
        <v>110</v>
      </c>
      <c r="B95" s="5" t="s">
        <v>39</v>
      </c>
      <c r="C95" s="5" t="s">
        <v>109</v>
      </c>
      <c r="D95" s="5" t="s">
        <v>111</v>
      </c>
      <c r="E95" s="5" t="s">
        <v>5</v>
      </c>
      <c r="F95" s="5"/>
      <c r="G95" s="5"/>
      <c r="H95" s="5"/>
      <c r="I95" s="5"/>
      <c r="J95" s="6">
        <v>0</v>
      </c>
      <c r="K95" s="10"/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874583.26</v>
      </c>
      <c r="Z95" s="10">
        <v>866660</v>
      </c>
      <c r="AA95" s="10">
        <v>866660</v>
      </c>
      <c r="AB95" s="10">
        <v>0</v>
      </c>
      <c r="AC95" s="10">
        <v>0</v>
      </c>
      <c r="AD95" s="10">
        <v>866660</v>
      </c>
      <c r="AE95" s="10">
        <f t="shared" si="1"/>
        <v>99.094053092212164</v>
      </c>
      <c r="AF95" s="2"/>
    </row>
    <row r="96" spans="1:32" ht="38.25" outlineLevel="5" x14ac:dyDescent="0.25">
      <c r="A96" s="4" t="s">
        <v>28</v>
      </c>
      <c r="B96" s="5" t="s">
        <v>39</v>
      </c>
      <c r="C96" s="5" t="s">
        <v>109</v>
      </c>
      <c r="D96" s="5" t="s">
        <v>111</v>
      </c>
      <c r="E96" s="5" t="s">
        <v>29</v>
      </c>
      <c r="F96" s="5"/>
      <c r="G96" s="5"/>
      <c r="H96" s="5"/>
      <c r="I96" s="5"/>
      <c r="J96" s="6">
        <v>0</v>
      </c>
      <c r="K96" s="10"/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10000</v>
      </c>
      <c r="Z96" s="10">
        <v>10000</v>
      </c>
      <c r="AA96" s="10">
        <v>10000</v>
      </c>
      <c r="AB96" s="10">
        <v>0</v>
      </c>
      <c r="AC96" s="10">
        <v>0</v>
      </c>
      <c r="AD96" s="10">
        <v>10000</v>
      </c>
      <c r="AE96" s="10">
        <f t="shared" si="1"/>
        <v>100</v>
      </c>
      <c r="AF96" s="2"/>
    </row>
    <row r="97" spans="1:32" ht="38.25" outlineLevel="4" x14ac:dyDescent="0.25">
      <c r="A97" s="4" t="s">
        <v>30</v>
      </c>
      <c r="B97" s="5" t="s">
        <v>39</v>
      </c>
      <c r="C97" s="5" t="s">
        <v>109</v>
      </c>
      <c r="D97" s="5" t="s">
        <v>111</v>
      </c>
      <c r="E97" s="5" t="s">
        <v>31</v>
      </c>
      <c r="F97" s="5"/>
      <c r="G97" s="5"/>
      <c r="H97" s="5"/>
      <c r="I97" s="5"/>
      <c r="J97" s="6">
        <v>0</v>
      </c>
      <c r="K97" s="10"/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10000</v>
      </c>
      <c r="Z97" s="10">
        <v>10000</v>
      </c>
      <c r="AA97" s="10">
        <v>10000</v>
      </c>
      <c r="AB97" s="10">
        <v>0</v>
      </c>
      <c r="AC97" s="10">
        <v>0</v>
      </c>
      <c r="AD97" s="10">
        <v>10000</v>
      </c>
      <c r="AE97" s="10">
        <f t="shared" si="1"/>
        <v>100</v>
      </c>
      <c r="AF97" s="2"/>
    </row>
    <row r="98" spans="1:32" ht="38.25" outlineLevel="5" x14ac:dyDescent="0.25">
      <c r="A98" s="4" t="s">
        <v>112</v>
      </c>
      <c r="B98" s="5" t="s">
        <v>39</v>
      </c>
      <c r="C98" s="5" t="s">
        <v>109</v>
      </c>
      <c r="D98" s="5" t="s">
        <v>111</v>
      </c>
      <c r="E98" s="5" t="s">
        <v>113</v>
      </c>
      <c r="F98" s="5"/>
      <c r="G98" s="5"/>
      <c r="H98" s="5"/>
      <c r="I98" s="5"/>
      <c r="J98" s="6">
        <v>0</v>
      </c>
      <c r="K98" s="10"/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864583.26</v>
      </c>
      <c r="Z98" s="10">
        <v>856660</v>
      </c>
      <c r="AA98" s="10">
        <v>856660</v>
      </c>
      <c r="AB98" s="10">
        <v>0</v>
      </c>
      <c r="AC98" s="10">
        <v>0</v>
      </c>
      <c r="AD98" s="10">
        <v>856660</v>
      </c>
      <c r="AE98" s="10">
        <f t="shared" si="1"/>
        <v>99.083574669257416</v>
      </c>
      <c r="AF98" s="2"/>
    </row>
    <row r="99" spans="1:32" outlineLevel="3" x14ac:dyDescent="0.25">
      <c r="A99" s="4" t="s">
        <v>114</v>
      </c>
      <c r="B99" s="5" t="s">
        <v>39</v>
      </c>
      <c r="C99" s="5" t="s">
        <v>109</v>
      </c>
      <c r="D99" s="5" t="s">
        <v>111</v>
      </c>
      <c r="E99" s="5" t="s">
        <v>115</v>
      </c>
      <c r="F99" s="5"/>
      <c r="G99" s="5"/>
      <c r="H99" s="5"/>
      <c r="I99" s="5"/>
      <c r="J99" s="6">
        <v>0</v>
      </c>
      <c r="K99" s="10"/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864583.26</v>
      </c>
      <c r="Z99" s="10">
        <v>856660</v>
      </c>
      <c r="AA99" s="10">
        <v>856660</v>
      </c>
      <c r="AB99" s="10">
        <v>0</v>
      </c>
      <c r="AC99" s="10">
        <v>0</v>
      </c>
      <c r="AD99" s="10">
        <v>856660</v>
      </c>
      <c r="AE99" s="10">
        <f t="shared" si="1"/>
        <v>99.083574669257416</v>
      </c>
      <c r="AF99" s="2"/>
    </row>
    <row r="100" spans="1:32" ht="63.75" outlineLevel="4" x14ac:dyDescent="0.25">
      <c r="A100" s="4" t="s">
        <v>116</v>
      </c>
      <c r="B100" s="5" t="s">
        <v>39</v>
      </c>
      <c r="C100" s="5" t="s">
        <v>109</v>
      </c>
      <c r="D100" s="5" t="s">
        <v>117</v>
      </c>
      <c r="E100" s="5" t="s">
        <v>5</v>
      </c>
      <c r="F100" s="5"/>
      <c r="G100" s="5"/>
      <c r="H100" s="5"/>
      <c r="I100" s="5"/>
      <c r="J100" s="6">
        <v>0</v>
      </c>
      <c r="K100" s="10">
        <v>150000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150000</v>
      </c>
      <c r="Z100" s="10">
        <v>136733</v>
      </c>
      <c r="AA100" s="10">
        <v>136733</v>
      </c>
      <c r="AB100" s="10">
        <v>0</v>
      </c>
      <c r="AC100" s="10">
        <v>0</v>
      </c>
      <c r="AD100" s="10">
        <v>136733</v>
      </c>
      <c r="AE100" s="10">
        <f t="shared" si="1"/>
        <v>91.155333333333331</v>
      </c>
      <c r="AF100" s="2"/>
    </row>
    <row r="101" spans="1:32" outlineLevel="5" x14ac:dyDescent="0.25">
      <c r="A101" s="4" t="s">
        <v>12</v>
      </c>
      <c r="B101" s="5" t="s">
        <v>39</v>
      </c>
      <c r="C101" s="5" t="s">
        <v>109</v>
      </c>
      <c r="D101" s="5" t="s">
        <v>117</v>
      </c>
      <c r="E101" s="5" t="s">
        <v>13</v>
      </c>
      <c r="F101" s="5"/>
      <c r="G101" s="5"/>
      <c r="H101" s="5"/>
      <c r="I101" s="5"/>
      <c r="J101" s="6">
        <v>0</v>
      </c>
      <c r="K101" s="10">
        <v>150000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150000</v>
      </c>
      <c r="Z101" s="10">
        <v>136733</v>
      </c>
      <c r="AA101" s="10">
        <v>136733</v>
      </c>
      <c r="AB101" s="10">
        <v>0</v>
      </c>
      <c r="AC101" s="10">
        <v>0</v>
      </c>
      <c r="AD101" s="10">
        <v>136733</v>
      </c>
      <c r="AE101" s="10">
        <f t="shared" si="1"/>
        <v>91.155333333333331</v>
      </c>
      <c r="AF101" s="2"/>
    </row>
    <row r="102" spans="1:32" ht="63.75" outlineLevel="3" x14ac:dyDescent="0.25">
      <c r="A102" s="4" t="s">
        <v>92</v>
      </c>
      <c r="B102" s="5" t="s">
        <v>39</v>
      </c>
      <c r="C102" s="5" t="s">
        <v>109</v>
      </c>
      <c r="D102" s="5" t="s">
        <v>117</v>
      </c>
      <c r="E102" s="5" t="s">
        <v>93</v>
      </c>
      <c r="F102" s="5"/>
      <c r="G102" s="5"/>
      <c r="H102" s="5"/>
      <c r="I102" s="5"/>
      <c r="J102" s="6">
        <v>0</v>
      </c>
      <c r="K102" s="10">
        <v>150000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150000</v>
      </c>
      <c r="Z102" s="10">
        <v>136733</v>
      </c>
      <c r="AA102" s="10">
        <v>136733</v>
      </c>
      <c r="AB102" s="10">
        <v>0</v>
      </c>
      <c r="AC102" s="10">
        <v>0</v>
      </c>
      <c r="AD102" s="10">
        <v>136733</v>
      </c>
      <c r="AE102" s="10">
        <f t="shared" si="1"/>
        <v>91.155333333333331</v>
      </c>
      <c r="AF102" s="2"/>
    </row>
    <row r="103" spans="1:32" ht="25.5" outlineLevel="4" x14ac:dyDescent="0.25">
      <c r="A103" s="4" t="s">
        <v>118</v>
      </c>
      <c r="B103" s="5" t="s">
        <v>39</v>
      </c>
      <c r="C103" s="5" t="s">
        <v>109</v>
      </c>
      <c r="D103" s="5" t="s">
        <v>119</v>
      </c>
      <c r="E103" s="5" t="s">
        <v>5</v>
      </c>
      <c r="F103" s="5"/>
      <c r="G103" s="5"/>
      <c r="H103" s="5"/>
      <c r="I103" s="5"/>
      <c r="J103" s="6">
        <v>0</v>
      </c>
      <c r="K103" s="10">
        <v>150000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150000</v>
      </c>
      <c r="Z103" s="10">
        <v>139778</v>
      </c>
      <c r="AA103" s="10">
        <v>139778</v>
      </c>
      <c r="AB103" s="10">
        <v>0</v>
      </c>
      <c r="AC103" s="10">
        <v>0</v>
      </c>
      <c r="AD103" s="10">
        <v>139778</v>
      </c>
      <c r="AE103" s="10">
        <f t="shared" si="1"/>
        <v>93.185333333333332</v>
      </c>
      <c r="AF103" s="2"/>
    </row>
    <row r="104" spans="1:32" outlineLevel="5" x14ac:dyDescent="0.25">
      <c r="A104" s="4" t="s">
        <v>12</v>
      </c>
      <c r="B104" s="5" t="s">
        <v>39</v>
      </c>
      <c r="C104" s="5" t="s">
        <v>109</v>
      </c>
      <c r="D104" s="5" t="s">
        <v>119</v>
      </c>
      <c r="E104" s="5" t="s">
        <v>13</v>
      </c>
      <c r="F104" s="5"/>
      <c r="G104" s="5"/>
      <c r="H104" s="5"/>
      <c r="I104" s="5"/>
      <c r="J104" s="6">
        <v>0</v>
      </c>
      <c r="K104" s="10">
        <v>150000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150000</v>
      </c>
      <c r="Z104" s="10">
        <v>139778</v>
      </c>
      <c r="AA104" s="10">
        <v>139778</v>
      </c>
      <c r="AB104" s="10">
        <v>0</v>
      </c>
      <c r="AC104" s="10">
        <v>0</v>
      </c>
      <c r="AD104" s="10">
        <v>139778</v>
      </c>
      <c r="AE104" s="10">
        <f t="shared" si="1"/>
        <v>93.185333333333332</v>
      </c>
      <c r="AF104" s="2"/>
    </row>
    <row r="105" spans="1:32" ht="63.75" outlineLevel="3" x14ac:dyDescent="0.25">
      <c r="A105" s="4" t="s">
        <v>92</v>
      </c>
      <c r="B105" s="5" t="s">
        <v>39</v>
      </c>
      <c r="C105" s="5" t="s">
        <v>109</v>
      </c>
      <c r="D105" s="5" t="s">
        <v>119</v>
      </c>
      <c r="E105" s="5" t="s">
        <v>93</v>
      </c>
      <c r="F105" s="5"/>
      <c r="G105" s="5"/>
      <c r="H105" s="5"/>
      <c r="I105" s="5"/>
      <c r="J105" s="6">
        <v>0</v>
      </c>
      <c r="K105" s="10">
        <v>150000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150000</v>
      </c>
      <c r="Z105" s="10">
        <v>139778</v>
      </c>
      <c r="AA105" s="10">
        <v>139778</v>
      </c>
      <c r="AB105" s="10">
        <v>0</v>
      </c>
      <c r="AC105" s="10">
        <v>0</v>
      </c>
      <c r="AD105" s="10">
        <v>139778</v>
      </c>
      <c r="AE105" s="10">
        <f t="shared" si="1"/>
        <v>93.185333333333332</v>
      </c>
      <c r="AF105" s="2"/>
    </row>
    <row r="106" spans="1:32" ht="25.5" outlineLevel="4" x14ac:dyDescent="0.25">
      <c r="A106" s="4" t="s">
        <v>120</v>
      </c>
      <c r="B106" s="5" t="s">
        <v>39</v>
      </c>
      <c r="C106" s="5" t="s">
        <v>109</v>
      </c>
      <c r="D106" s="5" t="s">
        <v>121</v>
      </c>
      <c r="E106" s="5" t="s">
        <v>5</v>
      </c>
      <c r="F106" s="5"/>
      <c r="G106" s="5"/>
      <c r="H106" s="5"/>
      <c r="I106" s="5"/>
      <c r="J106" s="6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/>
      <c r="AF106" s="2"/>
    </row>
    <row r="107" spans="1:32" ht="38.25" outlineLevel="5" x14ac:dyDescent="0.25">
      <c r="A107" s="4" t="s">
        <v>112</v>
      </c>
      <c r="B107" s="5" t="s">
        <v>39</v>
      </c>
      <c r="C107" s="5" t="s">
        <v>109</v>
      </c>
      <c r="D107" s="5" t="s">
        <v>121</v>
      </c>
      <c r="E107" s="5" t="s">
        <v>113</v>
      </c>
      <c r="F107" s="5"/>
      <c r="G107" s="5"/>
      <c r="H107" s="5"/>
      <c r="I107" s="5"/>
      <c r="J107" s="6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/>
      <c r="AF107" s="2"/>
    </row>
    <row r="108" spans="1:32" outlineLevel="3" x14ac:dyDescent="0.25">
      <c r="A108" s="4" t="s">
        <v>114</v>
      </c>
      <c r="B108" s="5" t="s">
        <v>39</v>
      </c>
      <c r="C108" s="5" t="s">
        <v>109</v>
      </c>
      <c r="D108" s="5" t="s">
        <v>121</v>
      </c>
      <c r="E108" s="5" t="s">
        <v>115</v>
      </c>
      <c r="F108" s="5"/>
      <c r="G108" s="5"/>
      <c r="H108" s="5"/>
      <c r="I108" s="5"/>
      <c r="J108" s="6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/>
      <c r="AF108" s="2"/>
    </row>
    <row r="109" spans="1:32" ht="38.25" outlineLevel="4" x14ac:dyDescent="0.25">
      <c r="A109" s="4" t="s">
        <v>122</v>
      </c>
      <c r="B109" s="5" t="s">
        <v>39</v>
      </c>
      <c r="C109" s="5" t="s">
        <v>109</v>
      </c>
      <c r="D109" s="5" t="s">
        <v>123</v>
      </c>
      <c r="E109" s="5" t="s">
        <v>5</v>
      </c>
      <c r="F109" s="5"/>
      <c r="G109" s="5"/>
      <c r="H109" s="5"/>
      <c r="I109" s="5"/>
      <c r="J109" s="6">
        <v>0</v>
      </c>
      <c r="K109" s="10">
        <v>105264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1025834.6</v>
      </c>
      <c r="Z109" s="10">
        <v>893886</v>
      </c>
      <c r="AA109" s="10">
        <v>893886</v>
      </c>
      <c r="AB109" s="10">
        <v>0</v>
      </c>
      <c r="AC109" s="10">
        <v>0</v>
      </c>
      <c r="AD109" s="10">
        <v>893886</v>
      </c>
      <c r="AE109" s="10">
        <f t="shared" si="1"/>
        <v>87.137439115428549</v>
      </c>
      <c r="AF109" s="2"/>
    </row>
    <row r="110" spans="1:32" ht="38.25" outlineLevel="5" x14ac:dyDescent="0.25">
      <c r="A110" s="4" t="s">
        <v>112</v>
      </c>
      <c r="B110" s="5" t="s">
        <v>39</v>
      </c>
      <c r="C110" s="5" t="s">
        <v>109</v>
      </c>
      <c r="D110" s="5" t="s">
        <v>123</v>
      </c>
      <c r="E110" s="5" t="s">
        <v>113</v>
      </c>
      <c r="F110" s="5"/>
      <c r="G110" s="5"/>
      <c r="H110" s="5"/>
      <c r="I110" s="5"/>
      <c r="J110" s="6">
        <v>0</v>
      </c>
      <c r="K110" s="10">
        <v>105264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1025834.6</v>
      </c>
      <c r="Z110" s="10">
        <v>893886</v>
      </c>
      <c r="AA110" s="10">
        <v>893886</v>
      </c>
      <c r="AB110" s="10">
        <v>0</v>
      </c>
      <c r="AC110" s="10">
        <v>0</v>
      </c>
      <c r="AD110" s="10">
        <v>893886</v>
      </c>
      <c r="AE110" s="10">
        <f t="shared" si="1"/>
        <v>87.137439115428549</v>
      </c>
      <c r="AF110" s="2"/>
    </row>
    <row r="111" spans="1:32" outlineLevel="3" x14ac:dyDescent="0.25">
      <c r="A111" s="4" t="s">
        <v>114</v>
      </c>
      <c r="B111" s="5" t="s">
        <v>39</v>
      </c>
      <c r="C111" s="5" t="s">
        <v>109</v>
      </c>
      <c r="D111" s="5" t="s">
        <v>123</v>
      </c>
      <c r="E111" s="5" t="s">
        <v>115</v>
      </c>
      <c r="F111" s="5"/>
      <c r="G111" s="5"/>
      <c r="H111" s="5"/>
      <c r="I111" s="5"/>
      <c r="J111" s="6">
        <v>0</v>
      </c>
      <c r="K111" s="10">
        <v>105264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1025834.6</v>
      </c>
      <c r="Z111" s="10">
        <v>893886</v>
      </c>
      <c r="AA111" s="10">
        <v>893886</v>
      </c>
      <c r="AB111" s="10">
        <v>0</v>
      </c>
      <c r="AC111" s="10">
        <v>0</v>
      </c>
      <c r="AD111" s="10">
        <v>893886</v>
      </c>
      <c r="AE111" s="10">
        <f t="shared" si="1"/>
        <v>87.137439115428549</v>
      </c>
      <c r="AF111" s="2"/>
    </row>
    <row r="112" spans="1:32" ht="51" outlineLevel="4" x14ac:dyDescent="0.25">
      <c r="A112" s="4" t="s">
        <v>124</v>
      </c>
      <c r="B112" s="5" t="s">
        <v>39</v>
      </c>
      <c r="C112" s="5" t="s">
        <v>109</v>
      </c>
      <c r="D112" s="5" t="s">
        <v>125</v>
      </c>
      <c r="E112" s="5" t="s">
        <v>5</v>
      </c>
      <c r="F112" s="5"/>
      <c r="G112" s="5"/>
      <c r="H112" s="5"/>
      <c r="I112" s="5"/>
      <c r="J112" s="6">
        <v>0</v>
      </c>
      <c r="K112" s="10"/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2559000</v>
      </c>
      <c r="Z112" s="10">
        <v>2559000</v>
      </c>
      <c r="AA112" s="10">
        <v>2559000</v>
      </c>
      <c r="AB112" s="10">
        <v>0</v>
      </c>
      <c r="AC112" s="10">
        <v>0</v>
      </c>
      <c r="AD112" s="10">
        <v>2559000</v>
      </c>
      <c r="AE112" s="10">
        <f t="shared" si="1"/>
        <v>100</v>
      </c>
      <c r="AF112" s="2"/>
    </row>
    <row r="113" spans="1:32" ht="38.25" outlineLevel="5" x14ac:dyDescent="0.25">
      <c r="A113" s="4" t="s">
        <v>28</v>
      </c>
      <c r="B113" s="5" t="s">
        <v>39</v>
      </c>
      <c r="C113" s="5" t="s">
        <v>109</v>
      </c>
      <c r="D113" s="5" t="s">
        <v>125</v>
      </c>
      <c r="E113" s="5" t="s">
        <v>29</v>
      </c>
      <c r="F113" s="5"/>
      <c r="G113" s="5"/>
      <c r="H113" s="5"/>
      <c r="I113" s="5"/>
      <c r="J113" s="6">
        <v>0</v>
      </c>
      <c r="K113" s="10"/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2559000</v>
      </c>
      <c r="Z113" s="10">
        <v>2559000</v>
      </c>
      <c r="AA113" s="10">
        <v>2559000</v>
      </c>
      <c r="AB113" s="10">
        <v>0</v>
      </c>
      <c r="AC113" s="10">
        <v>0</v>
      </c>
      <c r="AD113" s="10">
        <v>2559000</v>
      </c>
      <c r="AE113" s="10">
        <f t="shared" si="1"/>
        <v>100</v>
      </c>
      <c r="AF113" s="2"/>
    </row>
    <row r="114" spans="1:32" ht="38.25" outlineLevel="3" x14ac:dyDescent="0.25">
      <c r="A114" s="4" t="s">
        <v>30</v>
      </c>
      <c r="B114" s="5" t="s">
        <v>39</v>
      </c>
      <c r="C114" s="5" t="s">
        <v>109</v>
      </c>
      <c r="D114" s="5" t="s">
        <v>125</v>
      </c>
      <c r="E114" s="5" t="s">
        <v>31</v>
      </c>
      <c r="F114" s="5"/>
      <c r="G114" s="5"/>
      <c r="H114" s="5"/>
      <c r="I114" s="5"/>
      <c r="J114" s="6">
        <v>0</v>
      </c>
      <c r="K114" s="10"/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2559000</v>
      </c>
      <c r="Z114" s="10">
        <v>2559000</v>
      </c>
      <c r="AA114" s="10">
        <v>2559000</v>
      </c>
      <c r="AB114" s="10">
        <v>0</v>
      </c>
      <c r="AC114" s="10">
        <v>0</v>
      </c>
      <c r="AD114" s="10">
        <v>2559000</v>
      </c>
      <c r="AE114" s="10">
        <f t="shared" si="1"/>
        <v>100</v>
      </c>
      <c r="AF114" s="2"/>
    </row>
    <row r="115" spans="1:32" outlineLevel="4" x14ac:dyDescent="0.25">
      <c r="A115" s="4" t="s">
        <v>126</v>
      </c>
      <c r="B115" s="5" t="s">
        <v>39</v>
      </c>
      <c r="C115" s="5" t="s">
        <v>109</v>
      </c>
      <c r="D115" s="5" t="s">
        <v>127</v>
      </c>
      <c r="E115" s="5" t="s">
        <v>5</v>
      </c>
      <c r="F115" s="5"/>
      <c r="G115" s="5"/>
      <c r="H115" s="5"/>
      <c r="I115" s="5"/>
      <c r="J115" s="6">
        <v>0</v>
      </c>
      <c r="K115" s="10"/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3351986</v>
      </c>
      <c r="Z115" s="10">
        <v>3351986</v>
      </c>
      <c r="AA115" s="10">
        <v>3351986</v>
      </c>
      <c r="AB115" s="10">
        <v>0</v>
      </c>
      <c r="AC115" s="10">
        <v>0</v>
      </c>
      <c r="AD115" s="10">
        <v>3351986</v>
      </c>
      <c r="AE115" s="10">
        <f t="shared" si="1"/>
        <v>100</v>
      </c>
      <c r="AF115" s="2"/>
    </row>
    <row r="116" spans="1:32" ht="38.25" outlineLevel="5" x14ac:dyDescent="0.25">
      <c r="A116" s="4" t="s">
        <v>28</v>
      </c>
      <c r="B116" s="5" t="s">
        <v>39</v>
      </c>
      <c r="C116" s="5" t="s">
        <v>109</v>
      </c>
      <c r="D116" s="5" t="s">
        <v>127</v>
      </c>
      <c r="E116" s="5" t="s">
        <v>29</v>
      </c>
      <c r="F116" s="5"/>
      <c r="G116" s="5"/>
      <c r="H116" s="5"/>
      <c r="I116" s="5"/>
      <c r="J116" s="6">
        <v>0</v>
      </c>
      <c r="K116" s="10"/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3351986</v>
      </c>
      <c r="Z116" s="10">
        <v>3351986</v>
      </c>
      <c r="AA116" s="10">
        <v>3351986</v>
      </c>
      <c r="AB116" s="10">
        <v>0</v>
      </c>
      <c r="AC116" s="10">
        <v>0</v>
      </c>
      <c r="AD116" s="10">
        <v>3351986</v>
      </c>
      <c r="AE116" s="10">
        <f t="shared" si="1"/>
        <v>100</v>
      </c>
      <c r="AF116" s="2"/>
    </row>
    <row r="117" spans="1:32" ht="38.25" outlineLevel="3" x14ac:dyDescent="0.25">
      <c r="A117" s="4" t="s">
        <v>30</v>
      </c>
      <c r="B117" s="5" t="s">
        <v>39</v>
      </c>
      <c r="C117" s="5" t="s">
        <v>109</v>
      </c>
      <c r="D117" s="5" t="s">
        <v>127</v>
      </c>
      <c r="E117" s="5" t="s">
        <v>31</v>
      </c>
      <c r="F117" s="5"/>
      <c r="G117" s="5"/>
      <c r="H117" s="5"/>
      <c r="I117" s="5"/>
      <c r="J117" s="6">
        <v>0</v>
      </c>
      <c r="K117" s="10"/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3351986</v>
      </c>
      <c r="Z117" s="10">
        <v>3351986</v>
      </c>
      <c r="AA117" s="10">
        <v>3351986</v>
      </c>
      <c r="AB117" s="10">
        <v>0</v>
      </c>
      <c r="AC117" s="10">
        <v>0</v>
      </c>
      <c r="AD117" s="10">
        <v>3351986</v>
      </c>
      <c r="AE117" s="10">
        <f t="shared" si="1"/>
        <v>100</v>
      </c>
      <c r="AF117" s="2"/>
    </row>
    <row r="118" spans="1:32" ht="25.5" outlineLevel="4" x14ac:dyDescent="0.25">
      <c r="A118" s="4" t="s">
        <v>128</v>
      </c>
      <c r="B118" s="5" t="s">
        <v>39</v>
      </c>
      <c r="C118" s="5" t="s">
        <v>109</v>
      </c>
      <c r="D118" s="5" t="s">
        <v>129</v>
      </c>
      <c r="E118" s="5" t="s">
        <v>5</v>
      </c>
      <c r="F118" s="5"/>
      <c r="G118" s="5"/>
      <c r="H118" s="5"/>
      <c r="I118" s="5"/>
      <c r="J118" s="6">
        <v>0</v>
      </c>
      <c r="K118" s="10"/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2499915.6</v>
      </c>
      <c r="Z118" s="10">
        <v>2499915.6</v>
      </c>
      <c r="AA118" s="10">
        <v>2499915.6</v>
      </c>
      <c r="AB118" s="10">
        <v>0</v>
      </c>
      <c r="AC118" s="10">
        <v>0</v>
      </c>
      <c r="AD118" s="10">
        <v>2499915.6</v>
      </c>
      <c r="AE118" s="10">
        <f t="shared" si="1"/>
        <v>100</v>
      </c>
      <c r="AF118" s="2"/>
    </row>
    <row r="119" spans="1:32" ht="38.25" outlineLevel="5" x14ac:dyDescent="0.25">
      <c r="A119" s="4" t="s">
        <v>28</v>
      </c>
      <c r="B119" s="5" t="s">
        <v>39</v>
      </c>
      <c r="C119" s="5" t="s">
        <v>109</v>
      </c>
      <c r="D119" s="5" t="s">
        <v>129</v>
      </c>
      <c r="E119" s="5" t="s">
        <v>29</v>
      </c>
      <c r="F119" s="5"/>
      <c r="G119" s="5"/>
      <c r="H119" s="5"/>
      <c r="I119" s="5"/>
      <c r="J119" s="6">
        <v>0</v>
      </c>
      <c r="K119" s="10"/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2499915.6</v>
      </c>
      <c r="Z119" s="10">
        <v>2499915.6</v>
      </c>
      <c r="AA119" s="10">
        <v>2499915.6</v>
      </c>
      <c r="AB119" s="10">
        <v>0</v>
      </c>
      <c r="AC119" s="10">
        <v>0</v>
      </c>
      <c r="AD119" s="10">
        <v>2499915.6</v>
      </c>
      <c r="AE119" s="10">
        <f t="shared" si="1"/>
        <v>100</v>
      </c>
      <c r="AF119" s="2"/>
    </row>
    <row r="120" spans="1:32" ht="38.25" outlineLevel="1" x14ac:dyDescent="0.25">
      <c r="A120" s="4" t="s">
        <v>30</v>
      </c>
      <c r="B120" s="5" t="s">
        <v>39</v>
      </c>
      <c r="C120" s="5" t="s">
        <v>109</v>
      </c>
      <c r="D120" s="5" t="s">
        <v>129</v>
      </c>
      <c r="E120" s="5" t="s">
        <v>31</v>
      </c>
      <c r="F120" s="5"/>
      <c r="G120" s="5"/>
      <c r="H120" s="5"/>
      <c r="I120" s="5"/>
      <c r="J120" s="6">
        <v>0</v>
      </c>
      <c r="K120" s="10"/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2499915.6</v>
      </c>
      <c r="Z120" s="10">
        <v>2499915.6</v>
      </c>
      <c r="AA120" s="10">
        <v>2499915.6</v>
      </c>
      <c r="AB120" s="10">
        <v>0</v>
      </c>
      <c r="AC120" s="10">
        <v>0</v>
      </c>
      <c r="AD120" s="10">
        <v>2499915.6</v>
      </c>
      <c r="AE120" s="10">
        <f t="shared" si="1"/>
        <v>100</v>
      </c>
      <c r="AF120" s="2"/>
    </row>
    <row r="121" spans="1:32" outlineLevel="2" x14ac:dyDescent="0.25">
      <c r="A121" s="4" t="s">
        <v>130</v>
      </c>
      <c r="B121" s="5" t="s">
        <v>39</v>
      </c>
      <c r="C121" s="5" t="s">
        <v>131</v>
      </c>
      <c r="D121" s="5" t="s">
        <v>4</v>
      </c>
      <c r="E121" s="5" t="s">
        <v>5</v>
      </c>
      <c r="F121" s="5"/>
      <c r="G121" s="5"/>
      <c r="H121" s="5"/>
      <c r="I121" s="5"/>
      <c r="J121" s="6">
        <v>0</v>
      </c>
      <c r="K121" s="10">
        <v>458000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/>
      <c r="AF121" s="2"/>
    </row>
    <row r="122" spans="1:32" ht="25.5" outlineLevel="3" x14ac:dyDescent="0.25">
      <c r="A122" s="4" t="s">
        <v>132</v>
      </c>
      <c r="B122" s="5" t="s">
        <v>39</v>
      </c>
      <c r="C122" s="5" t="s">
        <v>133</v>
      </c>
      <c r="D122" s="5" t="s">
        <v>4</v>
      </c>
      <c r="E122" s="5" t="s">
        <v>5</v>
      </c>
      <c r="F122" s="5"/>
      <c r="G122" s="5"/>
      <c r="H122" s="5"/>
      <c r="I122" s="5"/>
      <c r="J122" s="6">
        <v>0</v>
      </c>
      <c r="K122" s="10">
        <v>458000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/>
      <c r="AF122" s="2"/>
    </row>
    <row r="123" spans="1:32" ht="25.5" outlineLevel="4" x14ac:dyDescent="0.25">
      <c r="A123" s="4" t="s">
        <v>134</v>
      </c>
      <c r="B123" s="5" t="s">
        <v>39</v>
      </c>
      <c r="C123" s="5" t="s">
        <v>133</v>
      </c>
      <c r="D123" s="5" t="s">
        <v>135</v>
      </c>
      <c r="E123" s="5" t="s">
        <v>5</v>
      </c>
      <c r="F123" s="5"/>
      <c r="G123" s="5"/>
      <c r="H123" s="5"/>
      <c r="I123" s="5"/>
      <c r="J123" s="6">
        <v>0</v>
      </c>
      <c r="K123" s="10">
        <v>458000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/>
      <c r="AF123" s="2"/>
    </row>
    <row r="124" spans="1:32" ht="38.25" outlineLevel="5" x14ac:dyDescent="0.25">
      <c r="A124" s="4" t="s">
        <v>28</v>
      </c>
      <c r="B124" s="5" t="s">
        <v>39</v>
      </c>
      <c r="C124" s="5" t="s">
        <v>133</v>
      </c>
      <c r="D124" s="5" t="s">
        <v>135</v>
      </c>
      <c r="E124" s="5" t="s">
        <v>29</v>
      </c>
      <c r="F124" s="5"/>
      <c r="G124" s="5"/>
      <c r="H124" s="5"/>
      <c r="I124" s="5"/>
      <c r="J124" s="6">
        <v>0</v>
      </c>
      <c r="K124" s="10">
        <v>458000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/>
      <c r="AF124" s="2"/>
    </row>
    <row r="125" spans="1:32" ht="38.25" outlineLevel="1" x14ac:dyDescent="0.25">
      <c r="A125" s="4" t="s">
        <v>30</v>
      </c>
      <c r="B125" s="5" t="s">
        <v>39</v>
      </c>
      <c r="C125" s="5" t="s">
        <v>133</v>
      </c>
      <c r="D125" s="5" t="s">
        <v>135</v>
      </c>
      <c r="E125" s="5" t="s">
        <v>31</v>
      </c>
      <c r="F125" s="5"/>
      <c r="G125" s="5"/>
      <c r="H125" s="5"/>
      <c r="I125" s="5"/>
      <c r="J125" s="6">
        <v>0</v>
      </c>
      <c r="K125" s="10">
        <v>458000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/>
      <c r="AF125" s="2"/>
    </row>
    <row r="126" spans="1:32" outlineLevel="2" x14ac:dyDescent="0.25">
      <c r="A126" s="4" t="s">
        <v>34</v>
      </c>
      <c r="B126" s="5" t="s">
        <v>39</v>
      </c>
      <c r="C126" s="5" t="s">
        <v>35</v>
      </c>
      <c r="D126" s="5" t="s">
        <v>4</v>
      </c>
      <c r="E126" s="5" t="s">
        <v>5</v>
      </c>
      <c r="F126" s="5"/>
      <c r="G126" s="5"/>
      <c r="H126" s="5"/>
      <c r="I126" s="5"/>
      <c r="J126" s="6">
        <v>0</v>
      </c>
      <c r="K126" s="10">
        <f>K127</f>
        <v>15729197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15324214</v>
      </c>
      <c r="Z126" s="10">
        <v>15324212.4</v>
      </c>
      <c r="AA126" s="10">
        <v>15324212.4</v>
      </c>
      <c r="AB126" s="10">
        <v>0</v>
      </c>
      <c r="AC126" s="10">
        <v>0</v>
      </c>
      <c r="AD126" s="10">
        <v>15324212.4</v>
      </c>
      <c r="AE126" s="10">
        <f t="shared" si="1"/>
        <v>99.99998955900773</v>
      </c>
      <c r="AF126" s="2"/>
    </row>
    <row r="127" spans="1:32" outlineLevel="3" x14ac:dyDescent="0.25">
      <c r="A127" s="4" t="s">
        <v>36</v>
      </c>
      <c r="B127" s="5" t="s">
        <v>39</v>
      </c>
      <c r="C127" s="5" t="s">
        <v>37</v>
      </c>
      <c r="D127" s="5" t="s">
        <v>4</v>
      </c>
      <c r="E127" s="5" t="s">
        <v>5</v>
      </c>
      <c r="F127" s="5"/>
      <c r="G127" s="5"/>
      <c r="H127" s="5"/>
      <c r="I127" s="5"/>
      <c r="J127" s="6">
        <v>0</v>
      </c>
      <c r="K127" s="10">
        <f>K128+K131+K134</f>
        <v>15729197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15324214</v>
      </c>
      <c r="Z127" s="10">
        <v>15324212.4</v>
      </c>
      <c r="AA127" s="10">
        <v>15324212.4</v>
      </c>
      <c r="AB127" s="10">
        <v>0</v>
      </c>
      <c r="AC127" s="10">
        <v>0</v>
      </c>
      <c r="AD127" s="10">
        <v>15324212.4</v>
      </c>
      <c r="AE127" s="10">
        <f t="shared" si="1"/>
        <v>99.99998955900773</v>
      </c>
      <c r="AF127" s="2"/>
    </row>
    <row r="128" spans="1:32" ht="89.25" outlineLevel="4" x14ac:dyDescent="0.25">
      <c r="A128" s="4" t="s">
        <v>136</v>
      </c>
      <c r="B128" s="5" t="s">
        <v>39</v>
      </c>
      <c r="C128" s="5" t="s">
        <v>37</v>
      </c>
      <c r="D128" s="5" t="s">
        <v>137</v>
      </c>
      <c r="E128" s="5" t="s">
        <v>5</v>
      </c>
      <c r="F128" s="5"/>
      <c r="G128" s="5"/>
      <c r="H128" s="5"/>
      <c r="I128" s="5"/>
      <c r="J128" s="6">
        <v>0</v>
      </c>
      <c r="K128" s="10">
        <v>98580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90000</v>
      </c>
      <c r="Z128" s="10">
        <v>90000</v>
      </c>
      <c r="AA128" s="10">
        <v>90000</v>
      </c>
      <c r="AB128" s="10">
        <v>0</v>
      </c>
      <c r="AC128" s="10">
        <v>0</v>
      </c>
      <c r="AD128" s="10">
        <v>90000</v>
      </c>
      <c r="AE128" s="10">
        <f t="shared" si="1"/>
        <v>100</v>
      </c>
      <c r="AF128" s="2"/>
    </row>
    <row r="129" spans="1:32" ht="38.25" outlineLevel="5" x14ac:dyDescent="0.25">
      <c r="A129" s="4" t="s">
        <v>68</v>
      </c>
      <c r="B129" s="5" t="s">
        <v>39</v>
      </c>
      <c r="C129" s="5" t="s">
        <v>37</v>
      </c>
      <c r="D129" s="5" t="s">
        <v>137</v>
      </c>
      <c r="E129" s="5" t="s">
        <v>69</v>
      </c>
      <c r="F129" s="5"/>
      <c r="G129" s="5"/>
      <c r="H129" s="5"/>
      <c r="I129" s="5"/>
      <c r="J129" s="6">
        <v>0</v>
      </c>
      <c r="K129" s="10">
        <v>98580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90000</v>
      </c>
      <c r="Z129" s="10">
        <v>90000</v>
      </c>
      <c r="AA129" s="10">
        <v>90000</v>
      </c>
      <c r="AB129" s="10">
        <v>0</v>
      </c>
      <c r="AC129" s="10">
        <v>0</v>
      </c>
      <c r="AD129" s="10">
        <v>90000</v>
      </c>
      <c r="AE129" s="10">
        <f t="shared" si="1"/>
        <v>100</v>
      </c>
      <c r="AF129" s="2"/>
    </row>
    <row r="130" spans="1:32" outlineLevel="3" x14ac:dyDescent="0.25">
      <c r="A130" s="4" t="s">
        <v>70</v>
      </c>
      <c r="B130" s="5" t="s">
        <v>39</v>
      </c>
      <c r="C130" s="5" t="s">
        <v>37</v>
      </c>
      <c r="D130" s="5" t="s">
        <v>137</v>
      </c>
      <c r="E130" s="5" t="s">
        <v>71</v>
      </c>
      <c r="F130" s="5"/>
      <c r="G130" s="5"/>
      <c r="H130" s="5"/>
      <c r="I130" s="5"/>
      <c r="J130" s="6">
        <v>0</v>
      </c>
      <c r="K130" s="10">
        <v>98580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90000</v>
      </c>
      <c r="Z130" s="10">
        <v>90000</v>
      </c>
      <c r="AA130" s="10">
        <v>90000</v>
      </c>
      <c r="AB130" s="10">
        <v>0</v>
      </c>
      <c r="AC130" s="10">
        <v>0</v>
      </c>
      <c r="AD130" s="10">
        <v>90000</v>
      </c>
      <c r="AE130" s="10">
        <f t="shared" si="1"/>
        <v>100</v>
      </c>
      <c r="AF130" s="2"/>
    </row>
    <row r="131" spans="1:32" outlineLevel="4" x14ac:dyDescent="0.25">
      <c r="A131" s="4" t="s">
        <v>138</v>
      </c>
      <c r="B131" s="5" t="s">
        <v>39</v>
      </c>
      <c r="C131" s="5" t="s">
        <v>37</v>
      </c>
      <c r="D131" s="5" t="s">
        <v>139</v>
      </c>
      <c r="E131" s="5" t="s">
        <v>5</v>
      </c>
      <c r="F131" s="5"/>
      <c r="G131" s="5"/>
      <c r="H131" s="5"/>
      <c r="I131" s="5"/>
      <c r="J131" s="6">
        <v>0</v>
      </c>
      <c r="K131" s="10">
        <v>4704423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4125044</v>
      </c>
      <c r="Z131" s="10">
        <v>4125043.24</v>
      </c>
      <c r="AA131" s="10">
        <v>4125043.24</v>
      </c>
      <c r="AB131" s="10">
        <v>0</v>
      </c>
      <c r="AC131" s="10">
        <v>0</v>
      </c>
      <c r="AD131" s="10">
        <v>4125043.24</v>
      </c>
      <c r="AE131" s="10">
        <f t="shared" si="1"/>
        <v>99.999981575954095</v>
      </c>
      <c r="AF131" s="2"/>
    </row>
    <row r="132" spans="1:32" ht="38.25" outlineLevel="5" x14ac:dyDescent="0.25">
      <c r="A132" s="4" t="s">
        <v>68</v>
      </c>
      <c r="B132" s="5" t="s">
        <v>39</v>
      </c>
      <c r="C132" s="5" t="s">
        <v>37</v>
      </c>
      <c r="D132" s="5" t="s">
        <v>139</v>
      </c>
      <c r="E132" s="5" t="s">
        <v>69</v>
      </c>
      <c r="F132" s="5"/>
      <c r="G132" s="5"/>
      <c r="H132" s="5"/>
      <c r="I132" s="5"/>
      <c r="J132" s="6">
        <v>0</v>
      </c>
      <c r="K132" s="10">
        <v>4704423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4125044</v>
      </c>
      <c r="Z132" s="10">
        <v>4125043.24</v>
      </c>
      <c r="AA132" s="10">
        <v>4125043.24</v>
      </c>
      <c r="AB132" s="10">
        <v>0</v>
      </c>
      <c r="AC132" s="10">
        <v>0</v>
      </c>
      <c r="AD132" s="10">
        <v>4125043.24</v>
      </c>
      <c r="AE132" s="10">
        <f t="shared" si="1"/>
        <v>99.999981575954095</v>
      </c>
      <c r="AF132" s="2"/>
    </row>
    <row r="133" spans="1:32" outlineLevel="3" x14ac:dyDescent="0.25">
      <c r="A133" s="4" t="s">
        <v>70</v>
      </c>
      <c r="B133" s="5" t="s">
        <v>39</v>
      </c>
      <c r="C133" s="5" t="s">
        <v>37</v>
      </c>
      <c r="D133" s="5" t="s">
        <v>139</v>
      </c>
      <c r="E133" s="5" t="s">
        <v>71</v>
      </c>
      <c r="F133" s="5"/>
      <c r="G133" s="5"/>
      <c r="H133" s="5"/>
      <c r="I133" s="5"/>
      <c r="J133" s="6">
        <v>0</v>
      </c>
      <c r="K133" s="10">
        <v>4704423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4125044</v>
      </c>
      <c r="Z133" s="10">
        <v>4125043.24</v>
      </c>
      <c r="AA133" s="10">
        <v>4125043.24</v>
      </c>
      <c r="AB133" s="10">
        <v>0</v>
      </c>
      <c r="AC133" s="10">
        <v>0</v>
      </c>
      <c r="AD133" s="10">
        <v>4125043.24</v>
      </c>
      <c r="AE133" s="10">
        <f t="shared" si="1"/>
        <v>99.999981575954095</v>
      </c>
      <c r="AF133" s="2"/>
    </row>
    <row r="134" spans="1:32" ht="25.5" outlineLevel="4" x14ac:dyDescent="0.25">
      <c r="A134" s="4" t="s">
        <v>140</v>
      </c>
      <c r="B134" s="5" t="s">
        <v>39</v>
      </c>
      <c r="C134" s="5" t="s">
        <v>37</v>
      </c>
      <c r="D134" s="5" t="s">
        <v>141</v>
      </c>
      <c r="E134" s="5" t="s">
        <v>5</v>
      </c>
      <c r="F134" s="5"/>
      <c r="G134" s="5"/>
      <c r="H134" s="5"/>
      <c r="I134" s="5"/>
      <c r="J134" s="6">
        <v>0</v>
      </c>
      <c r="K134" s="10">
        <v>10926194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10068827</v>
      </c>
      <c r="Z134" s="10">
        <v>10068826.16</v>
      </c>
      <c r="AA134" s="10">
        <v>10068826.16</v>
      </c>
      <c r="AB134" s="10">
        <v>0</v>
      </c>
      <c r="AC134" s="10">
        <v>0</v>
      </c>
      <c r="AD134" s="10">
        <v>10068826.16</v>
      </c>
      <c r="AE134" s="10">
        <f t="shared" si="1"/>
        <v>99.999991657419486</v>
      </c>
      <c r="AF134" s="2"/>
    </row>
    <row r="135" spans="1:32" ht="38.25" outlineLevel="5" x14ac:dyDescent="0.25">
      <c r="A135" s="4" t="s">
        <v>68</v>
      </c>
      <c r="B135" s="5" t="s">
        <v>39</v>
      </c>
      <c r="C135" s="5" t="s">
        <v>37</v>
      </c>
      <c r="D135" s="5" t="s">
        <v>141</v>
      </c>
      <c r="E135" s="5" t="s">
        <v>69</v>
      </c>
      <c r="F135" s="5"/>
      <c r="G135" s="5"/>
      <c r="H135" s="5"/>
      <c r="I135" s="5"/>
      <c r="J135" s="6">
        <v>0</v>
      </c>
      <c r="K135" s="10">
        <v>10926194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10068827</v>
      </c>
      <c r="Z135" s="10">
        <v>10068826.16</v>
      </c>
      <c r="AA135" s="10">
        <v>10068826.16</v>
      </c>
      <c r="AB135" s="10">
        <v>0</v>
      </c>
      <c r="AC135" s="10">
        <v>0</v>
      </c>
      <c r="AD135" s="10">
        <v>10068826.16</v>
      </c>
      <c r="AE135" s="10">
        <f t="shared" si="1"/>
        <v>99.999991657419486</v>
      </c>
      <c r="AF135" s="2"/>
    </row>
    <row r="136" spans="1:32" outlineLevel="3" x14ac:dyDescent="0.25">
      <c r="A136" s="4" t="s">
        <v>70</v>
      </c>
      <c r="B136" s="5" t="s">
        <v>39</v>
      </c>
      <c r="C136" s="5" t="s">
        <v>37</v>
      </c>
      <c r="D136" s="5" t="s">
        <v>141</v>
      </c>
      <c r="E136" s="5" t="s">
        <v>71</v>
      </c>
      <c r="F136" s="5"/>
      <c r="G136" s="5"/>
      <c r="H136" s="5"/>
      <c r="I136" s="5"/>
      <c r="J136" s="6">
        <v>0</v>
      </c>
      <c r="K136" s="10">
        <v>10926194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10068827</v>
      </c>
      <c r="Z136" s="10">
        <v>10068826.16</v>
      </c>
      <c r="AA136" s="10">
        <v>10068826.16</v>
      </c>
      <c r="AB136" s="10">
        <v>0</v>
      </c>
      <c r="AC136" s="10">
        <v>0</v>
      </c>
      <c r="AD136" s="10">
        <v>10068826.16</v>
      </c>
      <c r="AE136" s="10">
        <f t="shared" si="1"/>
        <v>99.999991657419486</v>
      </c>
      <c r="AF136" s="2"/>
    </row>
    <row r="137" spans="1:32" ht="38.25" outlineLevel="4" x14ac:dyDescent="0.25">
      <c r="A137" s="4" t="s">
        <v>142</v>
      </c>
      <c r="B137" s="5" t="s">
        <v>39</v>
      </c>
      <c r="C137" s="5" t="s">
        <v>37</v>
      </c>
      <c r="D137" s="5" t="s">
        <v>143</v>
      </c>
      <c r="E137" s="5" t="s">
        <v>5</v>
      </c>
      <c r="F137" s="5"/>
      <c r="G137" s="5"/>
      <c r="H137" s="5"/>
      <c r="I137" s="5"/>
      <c r="J137" s="6">
        <v>0</v>
      </c>
      <c r="K137" s="10"/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526316</v>
      </c>
      <c r="Z137" s="10">
        <v>526316</v>
      </c>
      <c r="AA137" s="10">
        <v>526316</v>
      </c>
      <c r="AB137" s="10">
        <v>0</v>
      </c>
      <c r="AC137" s="10">
        <v>0</v>
      </c>
      <c r="AD137" s="10">
        <v>526316</v>
      </c>
      <c r="AE137" s="10">
        <f t="shared" si="1"/>
        <v>100</v>
      </c>
      <c r="AF137" s="2"/>
    </row>
    <row r="138" spans="1:32" ht="38.25" outlineLevel="5" x14ac:dyDescent="0.25">
      <c r="A138" s="4" t="s">
        <v>68</v>
      </c>
      <c r="B138" s="5" t="s">
        <v>39</v>
      </c>
      <c r="C138" s="5" t="s">
        <v>37</v>
      </c>
      <c r="D138" s="5" t="s">
        <v>143</v>
      </c>
      <c r="E138" s="5" t="s">
        <v>69</v>
      </c>
      <c r="F138" s="5"/>
      <c r="G138" s="5"/>
      <c r="H138" s="5"/>
      <c r="I138" s="5"/>
      <c r="J138" s="6">
        <v>0</v>
      </c>
      <c r="K138" s="10"/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526316</v>
      </c>
      <c r="Z138" s="10">
        <v>526316</v>
      </c>
      <c r="AA138" s="10">
        <v>526316</v>
      </c>
      <c r="AB138" s="10">
        <v>0</v>
      </c>
      <c r="AC138" s="10">
        <v>0</v>
      </c>
      <c r="AD138" s="10">
        <v>526316</v>
      </c>
      <c r="AE138" s="10">
        <f t="shared" si="1"/>
        <v>100</v>
      </c>
      <c r="AF138" s="2"/>
    </row>
    <row r="139" spans="1:32" outlineLevel="3" x14ac:dyDescent="0.25">
      <c r="A139" s="4" t="s">
        <v>70</v>
      </c>
      <c r="B139" s="5" t="s">
        <v>39</v>
      </c>
      <c r="C139" s="5" t="s">
        <v>37</v>
      </c>
      <c r="D139" s="5" t="s">
        <v>143</v>
      </c>
      <c r="E139" s="5" t="s">
        <v>71</v>
      </c>
      <c r="F139" s="5"/>
      <c r="G139" s="5"/>
      <c r="H139" s="5"/>
      <c r="I139" s="5"/>
      <c r="J139" s="6">
        <v>0</v>
      </c>
      <c r="K139" s="10"/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526316</v>
      </c>
      <c r="Z139" s="10">
        <v>526316</v>
      </c>
      <c r="AA139" s="10">
        <v>526316</v>
      </c>
      <c r="AB139" s="10">
        <v>0</v>
      </c>
      <c r="AC139" s="10">
        <v>0</v>
      </c>
      <c r="AD139" s="10">
        <v>526316</v>
      </c>
      <c r="AE139" s="10">
        <f t="shared" si="1"/>
        <v>100</v>
      </c>
      <c r="AF139" s="2"/>
    </row>
    <row r="140" spans="1:32" outlineLevel="4" x14ac:dyDescent="0.25">
      <c r="A140" s="4" t="s">
        <v>144</v>
      </c>
      <c r="B140" s="5" t="s">
        <v>39</v>
      </c>
      <c r="C140" s="5" t="s">
        <v>37</v>
      </c>
      <c r="D140" s="5" t="s">
        <v>145</v>
      </c>
      <c r="E140" s="5" t="s">
        <v>5</v>
      </c>
      <c r="F140" s="5"/>
      <c r="G140" s="5"/>
      <c r="H140" s="5"/>
      <c r="I140" s="5"/>
      <c r="J140" s="6">
        <v>0</v>
      </c>
      <c r="K140" s="10"/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105263</v>
      </c>
      <c r="Z140" s="10">
        <v>105263</v>
      </c>
      <c r="AA140" s="10">
        <v>105263</v>
      </c>
      <c r="AB140" s="10">
        <v>0</v>
      </c>
      <c r="AC140" s="10">
        <v>0</v>
      </c>
      <c r="AD140" s="10">
        <v>105263</v>
      </c>
      <c r="AE140" s="10">
        <f t="shared" ref="AE140:AE203" si="2">AA140/Y140*100</f>
        <v>100</v>
      </c>
      <c r="AF140" s="2"/>
    </row>
    <row r="141" spans="1:32" ht="38.25" outlineLevel="5" x14ac:dyDescent="0.25">
      <c r="A141" s="4" t="s">
        <v>68</v>
      </c>
      <c r="B141" s="5" t="s">
        <v>39</v>
      </c>
      <c r="C141" s="5" t="s">
        <v>37</v>
      </c>
      <c r="D141" s="5" t="s">
        <v>145</v>
      </c>
      <c r="E141" s="5" t="s">
        <v>69</v>
      </c>
      <c r="F141" s="5"/>
      <c r="G141" s="5"/>
      <c r="H141" s="5"/>
      <c r="I141" s="5"/>
      <c r="J141" s="6">
        <v>0</v>
      </c>
      <c r="K141" s="10"/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105263</v>
      </c>
      <c r="Z141" s="10">
        <v>105263</v>
      </c>
      <c r="AA141" s="10">
        <v>105263</v>
      </c>
      <c r="AB141" s="10">
        <v>0</v>
      </c>
      <c r="AC141" s="10">
        <v>0</v>
      </c>
      <c r="AD141" s="10">
        <v>105263</v>
      </c>
      <c r="AE141" s="10">
        <f t="shared" si="2"/>
        <v>100</v>
      </c>
      <c r="AF141" s="2"/>
    </row>
    <row r="142" spans="1:32" outlineLevel="3" x14ac:dyDescent="0.25">
      <c r="A142" s="4" t="s">
        <v>70</v>
      </c>
      <c r="B142" s="5" t="s">
        <v>39</v>
      </c>
      <c r="C142" s="5" t="s">
        <v>37</v>
      </c>
      <c r="D142" s="5" t="s">
        <v>145</v>
      </c>
      <c r="E142" s="5" t="s">
        <v>71</v>
      </c>
      <c r="F142" s="5"/>
      <c r="G142" s="5"/>
      <c r="H142" s="5"/>
      <c r="I142" s="5"/>
      <c r="J142" s="6">
        <v>0</v>
      </c>
      <c r="K142" s="10"/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105263</v>
      </c>
      <c r="Z142" s="10">
        <v>105263</v>
      </c>
      <c r="AA142" s="10">
        <v>105263</v>
      </c>
      <c r="AB142" s="10">
        <v>0</v>
      </c>
      <c r="AC142" s="10">
        <v>0</v>
      </c>
      <c r="AD142" s="10">
        <v>105263</v>
      </c>
      <c r="AE142" s="10">
        <f t="shared" si="2"/>
        <v>100</v>
      </c>
      <c r="AF142" s="2"/>
    </row>
    <row r="143" spans="1:32" ht="63.75" outlineLevel="4" x14ac:dyDescent="0.25">
      <c r="A143" s="4" t="s">
        <v>146</v>
      </c>
      <c r="B143" s="5" t="s">
        <v>39</v>
      </c>
      <c r="C143" s="5" t="s">
        <v>37</v>
      </c>
      <c r="D143" s="5" t="s">
        <v>147</v>
      </c>
      <c r="E143" s="5" t="s">
        <v>5</v>
      </c>
      <c r="F143" s="5"/>
      <c r="G143" s="5"/>
      <c r="H143" s="5"/>
      <c r="I143" s="5"/>
      <c r="J143" s="6">
        <v>0</v>
      </c>
      <c r="K143" s="10"/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105264</v>
      </c>
      <c r="Z143" s="10">
        <v>105264</v>
      </c>
      <c r="AA143" s="10">
        <v>105264</v>
      </c>
      <c r="AB143" s="10">
        <v>0</v>
      </c>
      <c r="AC143" s="10">
        <v>0</v>
      </c>
      <c r="AD143" s="10">
        <v>105264</v>
      </c>
      <c r="AE143" s="10">
        <f t="shared" si="2"/>
        <v>100</v>
      </c>
      <c r="AF143" s="2"/>
    </row>
    <row r="144" spans="1:32" ht="38.25" outlineLevel="5" x14ac:dyDescent="0.25">
      <c r="A144" s="4" t="s">
        <v>68</v>
      </c>
      <c r="B144" s="5" t="s">
        <v>39</v>
      </c>
      <c r="C144" s="5" t="s">
        <v>37</v>
      </c>
      <c r="D144" s="5" t="s">
        <v>147</v>
      </c>
      <c r="E144" s="5" t="s">
        <v>69</v>
      </c>
      <c r="F144" s="5"/>
      <c r="G144" s="5"/>
      <c r="H144" s="5"/>
      <c r="I144" s="5"/>
      <c r="J144" s="6">
        <v>0</v>
      </c>
      <c r="K144" s="10"/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105264</v>
      </c>
      <c r="Z144" s="10">
        <v>105264</v>
      </c>
      <c r="AA144" s="10">
        <v>105264</v>
      </c>
      <c r="AB144" s="10">
        <v>0</v>
      </c>
      <c r="AC144" s="10">
        <v>0</v>
      </c>
      <c r="AD144" s="10">
        <v>105264</v>
      </c>
      <c r="AE144" s="10">
        <f t="shared" si="2"/>
        <v>100</v>
      </c>
      <c r="AF144" s="2"/>
    </row>
    <row r="145" spans="1:32" outlineLevel="3" x14ac:dyDescent="0.25">
      <c r="A145" s="4" t="s">
        <v>70</v>
      </c>
      <c r="B145" s="5" t="s">
        <v>39</v>
      </c>
      <c r="C145" s="5" t="s">
        <v>37</v>
      </c>
      <c r="D145" s="5" t="s">
        <v>147</v>
      </c>
      <c r="E145" s="5" t="s">
        <v>71</v>
      </c>
      <c r="F145" s="5"/>
      <c r="G145" s="5"/>
      <c r="H145" s="5"/>
      <c r="I145" s="5"/>
      <c r="J145" s="6">
        <v>0</v>
      </c>
      <c r="K145" s="10"/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105264</v>
      </c>
      <c r="Z145" s="10">
        <v>105264</v>
      </c>
      <c r="AA145" s="10">
        <v>105264</v>
      </c>
      <c r="AB145" s="10">
        <v>0</v>
      </c>
      <c r="AC145" s="10">
        <v>0</v>
      </c>
      <c r="AD145" s="10">
        <v>105264</v>
      </c>
      <c r="AE145" s="10">
        <f t="shared" si="2"/>
        <v>100</v>
      </c>
      <c r="AF145" s="2"/>
    </row>
    <row r="146" spans="1:32" outlineLevel="4" x14ac:dyDescent="0.25">
      <c r="A146" s="4" t="s">
        <v>62</v>
      </c>
      <c r="B146" s="5" t="s">
        <v>39</v>
      </c>
      <c r="C146" s="5" t="s">
        <v>37</v>
      </c>
      <c r="D146" s="5" t="s">
        <v>63</v>
      </c>
      <c r="E146" s="5" t="s">
        <v>5</v>
      </c>
      <c r="F146" s="5"/>
      <c r="G146" s="5"/>
      <c r="H146" s="5"/>
      <c r="I146" s="5"/>
      <c r="J146" s="6">
        <v>0</v>
      </c>
      <c r="K146" s="10"/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303500</v>
      </c>
      <c r="Z146" s="10">
        <v>303500</v>
      </c>
      <c r="AA146" s="10">
        <v>303500</v>
      </c>
      <c r="AB146" s="10">
        <v>0</v>
      </c>
      <c r="AC146" s="10">
        <v>0</v>
      </c>
      <c r="AD146" s="10">
        <v>303500</v>
      </c>
      <c r="AE146" s="10">
        <f t="shared" si="2"/>
        <v>100</v>
      </c>
      <c r="AF146" s="2"/>
    </row>
    <row r="147" spans="1:32" ht="38.25" outlineLevel="5" x14ac:dyDescent="0.25">
      <c r="A147" s="4" t="s">
        <v>28</v>
      </c>
      <c r="B147" s="5" t="s">
        <v>39</v>
      </c>
      <c r="C147" s="5" t="s">
        <v>37</v>
      </c>
      <c r="D147" s="5" t="s">
        <v>63</v>
      </c>
      <c r="E147" s="5" t="s">
        <v>29</v>
      </c>
      <c r="F147" s="5"/>
      <c r="G147" s="5"/>
      <c r="H147" s="5"/>
      <c r="I147" s="5"/>
      <c r="J147" s="6">
        <v>0</v>
      </c>
      <c r="K147" s="10"/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303500</v>
      </c>
      <c r="Z147" s="10">
        <v>303500</v>
      </c>
      <c r="AA147" s="10">
        <v>303500</v>
      </c>
      <c r="AB147" s="10">
        <v>0</v>
      </c>
      <c r="AC147" s="10">
        <v>0</v>
      </c>
      <c r="AD147" s="10">
        <v>303500</v>
      </c>
      <c r="AE147" s="10">
        <f t="shared" si="2"/>
        <v>100</v>
      </c>
      <c r="AF147" s="2"/>
    </row>
    <row r="148" spans="1:32" ht="38.25" outlineLevel="1" x14ac:dyDescent="0.25">
      <c r="A148" s="4" t="s">
        <v>30</v>
      </c>
      <c r="B148" s="5" t="s">
        <v>39</v>
      </c>
      <c r="C148" s="5" t="s">
        <v>37</v>
      </c>
      <c r="D148" s="5" t="s">
        <v>63</v>
      </c>
      <c r="E148" s="5" t="s">
        <v>31</v>
      </c>
      <c r="F148" s="5"/>
      <c r="G148" s="5"/>
      <c r="H148" s="5"/>
      <c r="I148" s="5"/>
      <c r="J148" s="6">
        <v>0</v>
      </c>
      <c r="K148" s="10"/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303500</v>
      </c>
      <c r="Z148" s="10">
        <v>303500</v>
      </c>
      <c r="AA148" s="10">
        <v>303500</v>
      </c>
      <c r="AB148" s="10">
        <v>0</v>
      </c>
      <c r="AC148" s="10">
        <v>0</v>
      </c>
      <c r="AD148" s="10">
        <v>303500</v>
      </c>
      <c r="AE148" s="10">
        <f t="shared" si="2"/>
        <v>100</v>
      </c>
      <c r="AF148" s="2"/>
    </row>
    <row r="149" spans="1:32" outlineLevel="2" x14ac:dyDescent="0.25">
      <c r="A149" s="4" t="s">
        <v>148</v>
      </c>
      <c r="B149" s="5" t="s">
        <v>39</v>
      </c>
      <c r="C149" s="5" t="s">
        <v>149</v>
      </c>
      <c r="D149" s="5" t="s">
        <v>4</v>
      </c>
      <c r="E149" s="5" t="s">
        <v>5</v>
      </c>
      <c r="F149" s="5"/>
      <c r="G149" s="5"/>
      <c r="H149" s="5"/>
      <c r="I149" s="5"/>
      <c r="J149" s="6">
        <v>0</v>
      </c>
      <c r="K149" s="10">
        <f>K150+K154+K161+K171</f>
        <v>9058225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9187416.9000000004</v>
      </c>
      <c r="Z149" s="10">
        <v>4169435.95</v>
      </c>
      <c r="AA149" s="10">
        <v>4169435.95</v>
      </c>
      <c r="AB149" s="10">
        <v>0</v>
      </c>
      <c r="AC149" s="10">
        <v>0</v>
      </c>
      <c r="AD149" s="10">
        <v>4169435.95</v>
      </c>
      <c r="AE149" s="10">
        <f t="shared" si="2"/>
        <v>45.382026258109612</v>
      </c>
      <c r="AF149" s="2"/>
    </row>
    <row r="150" spans="1:32" outlineLevel="3" x14ac:dyDescent="0.25">
      <c r="A150" s="4" t="s">
        <v>150</v>
      </c>
      <c r="B150" s="5" t="s">
        <v>39</v>
      </c>
      <c r="C150" s="5" t="s">
        <v>151</v>
      </c>
      <c r="D150" s="5" t="s">
        <v>4</v>
      </c>
      <c r="E150" s="5" t="s">
        <v>5</v>
      </c>
      <c r="F150" s="5"/>
      <c r="G150" s="5"/>
      <c r="H150" s="5"/>
      <c r="I150" s="5"/>
      <c r="J150" s="6">
        <v>0</v>
      </c>
      <c r="K150" s="10">
        <v>3075000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2733782</v>
      </c>
      <c r="Z150" s="10">
        <v>2733781.05</v>
      </c>
      <c r="AA150" s="10">
        <v>2733781.05</v>
      </c>
      <c r="AB150" s="10">
        <v>0</v>
      </c>
      <c r="AC150" s="10">
        <v>0</v>
      </c>
      <c r="AD150" s="10">
        <v>2733781.05</v>
      </c>
      <c r="AE150" s="10">
        <f t="shared" si="2"/>
        <v>99.999965249606575</v>
      </c>
      <c r="AF150" s="2"/>
    </row>
    <row r="151" spans="1:32" ht="25.5" outlineLevel="4" x14ac:dyDescent="0.25">
      <c r="A151" s="4" t="s">
        <v>152</v>
      </c>
      <c r="B151" s="5" t="s">
        <v>39</v>
      </c>
      <c r="C151" s="5" t="s">
        <v>151</v>
      </c>
      <c r="D151" s="5" t="s">
        <v>153</v>
      </c>
      <c r="E151" s="5" t="s">
        <v>5</v>
      </c>
      <c r="F151" s="5"/>
      <c r="G151" s="5"/>
      <c r="H151" s="5"/>
      <c r="I151" s="5"/>
      <c r="J151" s="6">
        <v>0</v>
      </c>
      <c r="K151" s="10">
        <v>3075000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2733782</v>
      </c>
      <c r="Z151" s="10">
        <v>2733781.05</v>
      </c>
      <c r="AA151" s="10">
        <v>2733781.05</v>
      </c>
      <c r="AB151" s="10">
        <v>0</v>
      </c>
      <c r="AC151" s="10">
        <v>0</v>
      </c>
      <c r="AD151" s="10">
        <v>2733781.05</v>
      </c>
      <c r="AE151" s="10">
        <f t="shared" si="2"/>
        <v>99.999965249606575</v>
      </c>
      <c r="AF151" s="2"/>
    </row>
    <row r="152" spans="1:32" ht="25.5" outlineLevel="5" x14ac:dyDescent="0.25">
      <c r="A152" s="4" t="s">
        <v>154</v>
      </c>
      <c r="B152" s="5" t="s">
        <v>39</v>
      </c>
      <c r="C152" s="5" t="s">
        <v>151</v>
      </c>
      <c r="D152" s="5" t="s">
        <v>153</v>
      </c>
      <c r="E152" s="5" t="s">
        <v>155</v>
      </c>
      <c r="F152" s="5"/>
      <c r="G152" s="5"/>
      <c r="H152" s="5"/>
      <c r="I152" s="5"/>
      <c r="J152" s="6">
        <v>0</v>
      </c>
      <c r="K152" s="10">
        <v>3075000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2733782</v>
      </c>
      <c r="Z152" s="10">
        <v>2733781.05</v>
      </c>
      <c r="AA152" s="10">
        <v>2733781.05</v>
      </c>
      <c r="AB152" s="10">
        <v>0</v>
      </c>
      <c r="AC152" s="10">
        <v>0</v>
      </c>
      <c r="AD152" s="10">
        <v>2733781.05</v>
      </c>
      <c r="AE152" s="10">
        <f t="shared" si="2"/>
        <v>99.999965249606575</v>
      </c>
      <c r="AF152" s="2"/>
    </row>
    <row r="153" spans="1:32" ht="25.5" outlineLevel="2" x14ac:dyDescent="0.25">
      <c r="A153" s="4" t="s">
        <v>156</v>
      </c>
      <c r="B153" s="5" t="s">
        <v>39</v>
      </c>
      <c r="C153" s="5" t="s">
        <v>151</v>
      </c>
      <c r="D153" s="5" t="s">
        <v>153</v>
      </c>
      <c r="E153" s="5" t="s">
        <v>157</v>
      </c>
      <c r="F153" s="5"/>
      <c r="G153" s="5"/>
      <c r="H153" s="5"/>
      <c r="I153" s="5"/>
      <c r="J153" s="6">
        <v>0</v>
      </c>
      <c r="K153" s="10">
        <v>3075000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2733782</v>
      </c>
      <c r="Z153" s="10">
        <v>2733781.05</v>
      </c>
      <c r="AA153" s="10">
        <v>2733781.05</v>
      </c>
      <c r="AB153" s="10">
        <v>0</v>
      </c>
      <c r="AC153" s="10">
        <v>0</v>
      </c>
      <c r="AD153" s="10">
        <v>2733781.05</v>
      </c>
      <c r="AE153" s="10">
        <f t="shared" si="2"/>
        <v>99.999965249606575</v>
      </c>
      <c r="AF153" s="2"/>
    </row>
    <row r="154" spans="1:32" outlineLevel="3" x14ac:dyDescent="0.25">
      <c r="A154" s="4" t="s">
        <v>158</v>
      </c>
      <c r="B154" s="5" t="s">
        <v>39</v>
      </c>
      <c r="C154" s="5" t="s">
        <v>159</v>
      </c>
      <c r="D154" s="5" t="s">
        <v>4</v>
      </c>
      <c r="E154" s="5" t="s">
        <v>5</v>
      </c>
      <c r="F154" s="5"/>
      <c r="G154" s="5"/>
      <c r="H154" s="5"/>
      <c r="I154" s="5"/>
      <c r="J154" s="6">
        <v>0</v>
      </c>
      <c r="K154" s="10">
        <v>150000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106500</v>
      </c>
      <c r="Z154" s="10">
        <v>106500</v>
      </c>
      <c r="AA154" s="10">
        <v>106500</v>
      </c>
      <c r="AB154" s="10">
        <v>0</v>
      </c>
      <c r="AC154" s="10">
        <v>0</v>
      </c>
      <c r="AD154" s="10">
        <v>106500</v>
      </c>
      <c r="AE154" s="10">
        <f t="shared" si="2"/>
        <v>100</v>
      </c>
      <c r="AF154" s="2"/>
    </row>
    <row r="155" spans="1:32" ht="25.5" outlineLevel="4" x14ac:dyDescent="0.25">
      <c r="A155" s="4" t="s">
        <v>160</v>
      </c>
      <c r="B155" s="5" t="s">
        <v>39</v>
      </c>
      <c r="C155" s="5" t="s">
        <v>159</v>
      </c>
      <c r="D155" s="5" t="s">
        <v>161</v>
      </c>
      <c r="E155" s="5" t="s">
        <v>5</v>
      </c>
      <c r="F155" s="5"/>
      <c r="G155" s="5"/>
      <c r="H155" s="5"/>
      <c r="I155" s="5"/>
      <c r="J155" s="6">
        <v>0</v>
      </c>
      <c r="K155" s="10">
        <v>150000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/>
      <c r="AF155" s="2"/>
    </row>
    <row r="156" spans="1:32" ht="25.5" outlineLevel="5" x14ac:dyDescent="0.25">
      <c r="A156" s="4" t="s">
        <v>154</v>
      </c>
      <c r="B156" s="5" t="s">
        <v>39</v>
      </c>
      <c r="C156" s="5" t="s">
        <v>159</v>
      </c>
      <c r="D156" s="5" t="s">
        <v>161</v>
      </c>
      <c r="E156" s="5" t="s">
        <v>155</v>
      </c>
      <c r="F156" s="5"/>
      <c r="G156" s="5"/>
      <c r="H156" s="5"/>
      <c r="I156" s="5"/>
      <c r="J156" s="6">
        <v>0</v>
      </c>
      <c r="K156" s="10">
        <v>150000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/>
      <c r="AF156" s="2"/>
    </row>
    <row r="157" spans="1:32" ht="38.25" outlineLevel="3" x14ac:dyDescent="0.25">
      <c r="A157" s="4" t="s">
        <v>162</v>
      </c>
      <c r="B157" s="5" t="s">
        <v>39</v>
      </c>
      <c r="C157" s="5" t="s">
        <v>159</v>
      </c>
      <c r="D157" s="5" t="s">
        <v>161</v>
      </c>
      <c r="E157" s="5" t="s">
        <v>163</v>
      </c>
      <c r="F157" s="5"/>
      <c r="G157" s="5"/>
      <c r="H157" s="5"/>
      <c r="I157" s="5"/>
      <c r="J157" s="6">
        <v>0</v>
      </c>
      <c r="K157" s="10">
        <v>150000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/>
      <c r="AF157" s="2"/>
    </row>
    <row r="158" spans="1:32" outlineLevel="4" x14ac:dyDescent="0.25">
      <c r="A158" s="4" t="s">
        <v>62</v>
      </c>
      <c r="B158" s="5" t="s">
        <v>39</v>
      </c>
      <c r="C158" s="5" t="s">
        <v>159</v>
      </c>
      <c r="D158" s="5" t="s">
        <v>63</v>
      </c>
      <c r="E158" s="5" t="s">
        <v>5</v>
      </c>
      <c r="F158" s="5"/>
      <c r="G158" s="5"/>
      <c r="H158" s="5"/>
      <c r="I158" s="5"/>
      <c r="J158" s="6">
        <v>0</v>
      </c>
      <c r="K158" s="10"/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106500</v>
      </c>
      <c r="Z158" s="10">
        <v>106500</v>
      </c>
      <c r="AA158" s="10">
        <v>106500</v>
      </c>
      <c r="AB158" s="10">
        <v>0</v>
      </c>
      <c r="AC158" s="10">
        <v>0</v>
      </c>
      <c r="AD158" s="10">
        <v>106500</v>
      </c>
      <c r="AE158" s="10">
        <f t="shared" si="2"/>
        <v>100</v>
      </c>
      <c r="AF158" s="2"/>
    </row>
    <row r="159" spans="1:32" ht="25.5" outlineLevel="5" x14ac:dyDescent="0.25">
      <c r="A159" s="4" t="s">
        <v>154</v>
      </c>
      <c r="B159" s="5" t="s">
        <v>39</v>
      </c>
      <c r="C159" s="5" t="s">
        <v>159</v>
      </c>
      <c r="D159" s="5" t="s">
        <v>63</v>
      </c>
      <c r="E159" s="5" t="s">
        <v>155</v>
      </c>
      <c r="F159" s="5"/>
      <c r="G159" s="5"/>
      <c r="H159" s="5"/>
      <c r="I159" s="5"/>
      <c r="J159" s="6">
        <v>0</v>
      </c>
      <c r="K159" s="10"/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106500</v>
      </c>
      <c r="Z159" s="10">
        <v>106500</v>
      </c>
      <c r="AA159" s="10">
        <v>106500</v>
      </c>
      <c r="AB159" s="10">
        <v>0</v>
      </c>
      <c r="AC159" s="10">
        <v>0</v>
      </c>
      <c r="AD159" s="10">
        <v>106500</v>
      </c>
      <c r="AE159" s="10">
        <f t="shared" si="2"/>
        <v>100</v>
      </c>
      <c r="AF159" s="2"/>
    </row>
    <row r="160" spans="1:32" ht="38.25" outlineLevel="2" x14ac:dyDescent="0.25">
      <c r="A160" s="4" t="s">
        <v>162</v>
      </c>
      <c r="B160" s="5" t="s">
        <v>39</v>
      </c>
      <c r="C160" s="5" t="s">
        <v>159</v>
      </c>
      <c r="D160" s="5" t="s">
        <v>63</v>
      </c>
      <c r="E160" s="5" t="s">
        <v>163</v>
      </c>
      <c r="F160" s="5"/>
      <c r="G160" s="5"/>
      <c r="H160" s="5"/>
      <c r="I160" s="5"/>
      <c r="J160" s="6">
        <v>0</v>
      </c>
      <c r="K160" s="10"/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106500</v>
      </c>
      <c r="Z160" s="10">
        <v>106500</v>
      </c>
      <c r="AA160" s="10">
        <v>106500</v>
      </c>
      <c r="AB160" s="10">
        <v>0</v>
      </c>
      <c r="AC160" s="10">
        <v>0</v>
      </c>
      <c r="AD160" s="10">
        <v>106500</v>
      </c>
      <c r="AE160" s="10">
        <f t="shared" si="2"/>
        <v>100</v>
      </c>
      <c r="AF160" s="2"/>
    </row>
    <row r="161" spans="1:32" outlineLevel="3" x14ac:dyDescent="0.25">
      <c r="A161" s="4" t="s">
        <v>164</v>
      </c>
      <c r="B161" s="5" t="s">
        <v>39</v>
      </c>
      <c r="C161" s="5" t="s">
        <v>165</v>
      </c>
      <c r="D161" s="5" t="s">
        <v>4</v>
      </c>
      <c r="E161" s="5" t="s">
        <v>5</v>
      </c>
      <c r="F161" s="5"/>
      <c r="G161" s="5"/>
      <c r="H161" s="5"/>
      <c r="I161" s="5"/>
      <c r="J161" s="6">
        <v>0</v>
      </c>
      <c r="K161" s="10">
        <v>5017980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5531889.9000000004</v>
      </c>
      <c r="Z161" s="10">
        <v>513909.9</v>
      </c>
      <c r="AA161" s="10">
        <v>513909.9</v>
      </c>
      <c r="AB161" s="10">
        <v>0</v>
      </c>
      <c r="AC161" s="10">
        <v>0</v>
      </c>
      <c r="AD161" s="10">
        <v>513909.9</v>
      </c>
      <c r="AE161" s="10">
        <f t="shared" si="2"/>
        <v>9.289951703485638</v>
      </c>
      <c r="AF161" s="2"/>
    </row>
    <row r="162" spans="1:32" ht="25.5" outlineLevel="4" x14ac:dyDescent="0.25">
      <c r="A162" s="4" t="s">
        <v>160</v>
      </c>
      <c r="B162" s="5" t="s">
        <v>39</v>
      </c>
      <c r="C162" s="5" t="s">
        <v>165</v>
      </c>
      <c r="D162" s="5" t="s">
        <v>161</v>
      </c>
      <c r="E162" s="5" t="s">
        <v>5</v>
      </c>
      <c r="F162" s="5"/>
      <c r="G162" s="5"/>
      <c r="H162" s="5"/>
      <c r="I162" s="5"/>
      <c r="J162" s="6">
        <v>0</v>
      </c>
      <c r="K162" s="10"/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513909.9</v>
      </c>
      <c r="Z162" s="10">
        <v>513909.9</v>
      </c>
      <c r="AA162" s="10">
        <v>513909.9</v>
      </c>
      <c r="AB162" s="10">
        <v>0</v>
      </c>
      <c r="AC162" s="10">
        <v>0</v>
      </c>
      <c r="AD162" s="10">
        <v>513909.9</v>
      </c>
      <c r="AE162" s="10">
        <f t="shared" si="2"/>
        <v>100</v>
      </c>
      <c r="AF162" s="2"/>
    </row>
    <row r="163" spans="1:32" ht="25.5" outlineLevel="5" x14ac:dyDescent="0.25">
      <c r="A163" s="4" t="s">
        <v>154</v>
      </c>
      <c r="B163" s="5" t="s">
        <v>39</v>
      </c>
      <c r="C163" s="5" t="s">
        <v>165</v>
      </c>
      <c r="D163" s="5" t="s">
        <v>161</v>
      </c>
      <c r="E163" s="5" t="s">
        <v>155</v>
      </c>
      <c r="F163" s="5"/>
      <c r="G163" s="5"/>
      <c r="H163" s="5"/>
      <c r="I163" s="5"/>
      <c r="J163" s="6">
        <v>0</v>
      </c>
      <c r="K163" s="10"/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513909.9</v>
      </c>
      <c r="Z163" s="10">
        <v>513909.9</v>
      </c>
      <c r="AA163" s="10">
        <v>513909.9</v>
      </c>
      <c r="AB163" s="10">
        <v>0</v>
      </c>
      <c r="AC163" s="10">
        <v>0</v>
      </c>
      <c r="AD163" s="10">
        <v>513909.9</v>
      </c>
      <c r="AE163" s="10">
        <f t="shared" si="2"/>
        <v>100</v>
      </c>
      <c r="AF163" s="2"/>
    </row>
    <row r="164" spans="1:32" ht="38.25" outlineLevel="3" x14ac:dyDescent="0.25">
      <c r="A164" s="4" t="s">
        <v>162</v>
      </c>
      <c r="B164" s="5" t="s">
        <v>39</v>
      </c>
      <c r="C164" s="5" t="s">
        <v>165</v>
      </c>
      <c r="D164" s="5" t="s">
        <v>161</v>
      </c>
      <c r="E164" s="5" t="s">
        <v>163</v>
      </c>
      <c r="F164" s="5"/>
      <c r="G164" s="5"/>
      <c r="H164" s="5"/>
      <c r="I164" s="5"/>
      <c r="J164" s="6">
        <v>0</v>
      </c>
      <c r="K164" s="10"/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513909.9</v>
      </c>
      <c r="Z164" s="10">
        <v>513909.9</v>
      </c>
      <c r="AA164" s="10">
        <v>513909.9</v>
      </c>
      <c r="AB164" s="10">
        <v>0</v>
      </c>
      <c r="AC164" s="10">
        <v>0</v>
      </c>
      <c r="AD164" s="10">
        <v>513909.9</v>
      </c>
      <c r="AE164" s="10">
        <f t="shared" si="2"/>
        <v>100</v>
      </c>
      <c r="AF164" s="2"/>
    </row>
    <row r="165" spans="1:32" ht="63.75" outlineLevel="4" x14ac:dyDescent="0.25">
      <c r="A165" s="4" t="s">
        <v>166</v>
      </c>
      <c r="B165" s="5" t="s">
        <v>39</v>
      </c>
      <c r="C165" s="5" t="s">
        <v>165</v>
      </c>
      <c r="D165" s="5" t="s">
        <v>167</v>
      </c>
      <c r="E165" s="5" t="s">
        <v>5</v>
      </c>
      <c r="F165" s="5"/>
      <c r="G165" s="5"/>
      <c r="H165" s="5"/>
      <c r="I165" s="5"/>
      <c r="J165" s="6">
        <v>0</v>
      </c>
      <c r="K165" s="10">
        <v>5017980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/>
      <c r="AF165" s="2"/>
    </row>
    <row r="166" spans="1:32" ht="38.25" outlineLevel="5" x14ac:dyDescent="0.25">
      <c r="A166" s="4" t="s">
        <v>112</v>
      </c>
      <c r="B166" s="5" t="s">
        <v>39</v>
      </c>
      <c r="C166" s="5" t="s">
        <v>165</v>
      </c>
      <c r="D166" s="5" t="s">
        <v>167</v>
      </c>
      <c r="E166" s="5" t="s">
        <v>113</v>
      </c>
      <c r="F166" s="5"/>
      <c r="G166" s="5"/>
      <c r="H166" s="5"/>
      <c r="I166" s="5"/>
      <c r="J166" s="6">
        <v>0</v>
      </c>
      <c r="K166" s="10">
        <v>5017980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/>
      <c r="AF166" s="2"/>
    </row>
    <row r="167" spans="1:32" outlineLevel="3" x14ac:dyDescent="0.25">
      <c r="A167" s="4" t="s">
        <v>114</v>
      </c>
      <c r="B167" s="5" t="s">
        <v>39</v>
      </c>
      <c r="C167" s="5" t="s">
        <v>165</v>
      </c>
      <c r="D167" s="5" t="s">
        <v>167</v>
      </c>
      <c r="E167" s="5" t="s">
        <v>115</v>
      </c>
      <c r="F167" s="5"/>
      <c r="G167" s="5"/>
      <c r="H167" s="5"/>
      <c r="I167" s="5"/>
      <c r="J167" s="6">
        <v>0</v>
      </c>
      <c r="K167" s="10">
        <v>5017980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/>
      <c r="AF167" s="2"/>
    </row>
    <row r="168" spans="1:32" ht="63.75" outlineLevel="4" x14ac:dyDescent="0.25">
      <c r="A168" s="4" t="s">
        <v>166</v>
      </c>
      <c r="B168" s="5" t="s">
        <v>39</v>
      </c>
      <c r="C168" s="5" t="s">
        <v>165</v>
      </c>
      <c r="D168" s="5" t="s">
        <v>168</v>
      </c>
      <c r="E168" s="5" t="s">
        <v>5</v>
      </c>
      <c r="F168" s="5"/>
      <c r="G168" s="5"/>
      <c r="H168" s="5"/>
      <c r="I168" s="5"/>
      <c r="J168" s="6">
        <v>0</v>
      </c>
      <c r="K168" s="10"/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5017980</v>
      </c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f t="shared" si="2"/>
        <v>0</v>
      </c>
      <c r="AF168" s="2"/>
    </row>
    <row r="169" spans="1:32" ht="38.25" outlineLevel="5" x14ac:dyDescent="0.25">
      <c r="A169" s="4" t="s">
        <v>112</v>
      </c>
      <c r="B169" s="5" t="s">
        <v>39</v>
      </c>
      <c r="C169" s="5" t="s">
        <v>165</v>
      </c>
      <c r="D169" s="5" t="s">
        <v>168</v>
      </c>
      <c r="E169" s="5" t="s">
        <v>113</v>
      </c>
      <c r="F169" s="5"/>
      <c r="G169" s="5"/>
      <c r="H169" s="5"/>
      <c r="I169" s="5"/>
      <c r="J169" s="6">
        <v>0</v>
      </c>
      <c r="K169" s="10"/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5017980</v>
      </c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f t="shared" si="2"/>
        <v>0</v>
      </c>
      <c r="AF169" s="2"/>
    </row>
    <row r="170" spans="1:32" outlineLevel="2" x14ac:dyDescent="0.25">
      <c r="A170" s="4" t="s">
        <v>114</v>
      </c>
      <c r="B170" s="5" t="s">
        <v>39</v>
      </c>
      <c r="C170" s="5" t="s">
        <v>165</v>
      </c>
      <c r="D170" s="5" t="s">
        <v>168</v>
      </c>
      <c r="E170" s="5" t="s">
        <v>115</v>
      </c>
      <c r="F170" s="5"/>
      <c r="G170" s="5"/>
      <c r="H170" s="5"/>
      <c r="I170" s="5"/>
      <c r="J170" s="6">
        <v>0</v>
      </c>
      <c r="K170" s="10"/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5017980</v>
      </c>
      <c r="Z170" s="10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f t="shared" si="2"/>
        <v>0</v>
      </c>
      <c r="AF170" s="2"/>
    </row>
    <row r="171" spans="1:32" ht="25.5" outlineLevel="3" x14ac:dyDescent="0.25">
      <c r="A171" s="4" t="s">
        <v>169</v>
      </c>
      <c r="B171" s="5" t="s">
        <v>39</v>
      </c>
      <c r="C171" s="5" t="s">
        <v>170</v>
      </c>
      <c r="D171" s="5" t="s">
        <v>4</v>
      </c>
      <c r="E171" s="5" t="s">
        <v>5</v>
      </c>
      <c r="F171" s="5"/>
      <c r="G171" s="5"/>
      <c r="H171" s="5"/>
      <c r="I171" s="5"/>
      <c r="J171" s="6">
        <v>0</v>
      </c>
      <c r="K171" s="10">
        <v>815245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815245</v>
      </c>
      <c r="Z171" s="10">
        <v>815245</v>
      </c>
      <c r="AA171" s="10">
        <v>815245</v>
      </c>
      <c r="AB171" s="10">
        <v>0</v>
      </c>
      <c r="AC171" s="10">
        <v>0</v>
      </c>
      <c r="AD171" s="10">
        <v>815245</v>
      </c>
      <c r="AE171" s="10">
        <f t="shared" si="2"/>
        <v>100</v>
      </c>
      <c r="AF171" s="2"/>
    </row>
    <row r="172" spans="1:32" ht="102" outlineLevel="4" x14ac:dyDescent="0.25">
      <c r="A172" s="4" t="s">
        <v>66</v>
      </c>
      <c r="B172" s="5" t="s">
        <v>39</v>
      </c>
      <c r="C172" s="5" t="s">
        <v>170</v>
      </c>
      <c r="D172" s="5" t="s">
        <v>67</v>
      </c>
      <c r="E172" s="5" t="s">
        <v>5</v>
      </c>
      <c r="F172" s="5"/>
      <c r="G172" s="5"/>
      <c r="H172" s="5"/>
      <c r="I172" s="5"/>
      <c r="J172" s="6">
        <v>0</v>
      </c>
      <c r="K172" s="10">
        <v>326158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326158</v>
      </c>
      <c r="Z172" s="10">
        <v>326158</v>
      </c>
      <c r="AA172" s="10">
        <v>326158</v>
      </c>
      <c r="AB172" s="10">
        <v>0</v>
      </c>
      <c r="AC172" s="10">
        <v>0</v>
      </c>
      <c r="AD172" s="10">
        <v>326158</v>
      </c>
      <c r="AE172" s="10">
        <f t="shared" si="2"/>
        <v>100</v>
      </c>
      <c r="AF172" s="2"/>
    </row>
    <row r="173" spans="1:32" ht="76.5" outlineLevel="5" x14ac:dyDescent="0.25">
      <c r="A173" s="4" t="s">
        <v>44</v>
      </c>
      <c r="B173" s="5" t="s">
        <v>39</v>
      </c>
      <c r="C173" s="5" t="s">
        <v>170</v>
      </c>
      <c r="D173" s="5" t="s">
        <v>67</v>
      </c>
      <c r="E173" s="5" t="s">
        <v>45</v>
      </c>
      <c r="F173" s="5"/>
      <c r="G173" s="5"/>
      <c r="H173" s="5"/>
      <c r="I173" s="5"/>
      <c r="J173" s="6">
        <v>0</v>
      </c>
      <c r="K173" s="10">
        <v>298721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282152.81</v>
      </c>
      <c r="Z173" s="10">
        <v>282152.81</v>
      </c>
      <c r="AA173" s="10">
        <v>282152.81</v>
      </c>
      <c r="AB173" s="10">
        <v>0</v>
      </c>
      <c r="AC173" s="10">
        <v>0</v>
      </c>
      <c r="AD173" s="10">
        <v>282152.81</v>
      </c>
      <c r="AE173" s="10">
        <f t="shared" si="2"/>
        <v>100</v>
      </c>
      <c r="AF173" s="2"/>
    </row>
    <row r="174" spans="1:32" ht="25.5" outlineLevel="4" x14ac:dyDescent="0.25">
      <c r="A174" s="4" t="s">
        <v>46</v>
      </c>
      <c r="B174" s="5" t="s">
        <v>39</v>
      </c>
      <c r="C174" s="5" t="s">
        <v>170</v>
      </c>
      <c r="D174" s="5" t="s">
        <v>67</v>
      </c>
      <c r="E174" s="5" t="s">
        <v>47</v>
      </c>
      <c r="F174" s="5"/>
      <c r="G174" s="5"/>
      <c r="H174" s="5"/>
      <c r="I174" s="5"/>
      <c r="J174" s="6">
        <v>0</v>
      </c>
      <c r="K174" s="10">
        <v>298721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282152.81</v>
      </c>
      <c r="Z174" s="10">
        <v>282152.81</v>
      </c>
      <c r="AA174" s="10">
        <v>282152.81</v>
      </c>
      <c r="AB174" s="10">
        <v>0</v>
      </c>
      <c r="AC174" s="10">
        <v>0</v>
      </c>
      <c r="AD174" s="10">
        <v>282152.81</v>
      </c>
      <c r="AE174" s="10">
        <f t="shared" si="2"/>
        <v>100</v>
      </c>
      <c r="AF174" s="2"/>
    </row>
    <row r="175" spans="1:32" ht="38.25" outlineLevel="5" x14ac:dyDescent="0.25">
      <c r="A175" s="4" t="s">
        <v>28</v>
      </c>
      <c r="B175" s="5" t="s">
        <v>39</v>
      </c>
      <c r="C175" s="5" t="s">
        <v>170</v>
      </c>
      <c r="D175" s="5" t="s">
        <v>67</v>
      </c>
      <c r="E175" s="5" t="s">
        <v>29</v>
      </c>
      <c r="F175" s="5"/>
      <c r="G175" s="5"/>
      <c r="H175" s="5"/>
      <c r="I175" s="5"/>
      <c r="J175" s="6">
        <v>0</v>
      </c>
      <c r="K175" s="10">
        <v>27437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44005.19</v>
      </c>
      <c r="Z175" s="10">
        <v>44005.19</v>
      </c>
      <c r="AA175" s="10">
        <v>44005.19</v>
      </c>
      <c r="AB175" s="10">
        <v>0</v>
      </c>
      <c r="AC175" s="10">
        <v>0</v>
      </c>
      <c r="AD175" s="10">
        <v>44005.19</v>
      </c>
      <c r="AE175" s="10">
        <f t="shared" si="2"/>
        <v>100</v>
      </c>
      <c r="AF175" s="2"/>
    </row>
    <row r="176" spans="1:32" ht="38.25" outlineLevel="3" x14ac:dyDescent="0.25">
      <c r="A176" s="4" t="s">
        <v>30</v>
      </c>
      <c r="B176" s="5" t="s">
        <v>39</v>
      </c>
      <c r="C176" s="5" t="s">
        <v>170</v>
      </c>
      <c r="D176" s="5" t="s">
        <v>67</v>
      </c>
      <c r="E176" s="5" t="s">
        <v>31</v>
      </c>
      <c r="F176" s="5"/>
      <c r="G176" s="5"/>
      <c r="H176" s="5"/>
      <c r="I176" s="5"/>
      <c r="J176" s="6">
        <v>0</v>
      </c>
      <c r="K176" s="10">
        <v>27437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44005.19</v>
      </c>
      <c r="Z176" s="10">
        <v>44005.19</v>
      </c>
      <c r="AA176" s="10">
        <v>44005.19</v>
      </c>
      <c r="AB176" s="10">
        <v>0</v>
      </c>
      <c r="AC176" s="10">
        <v>0</v>
      </c>
      <c r="AD176" s="10">
        <v>44005.19</v>
      </c>
      <c r="AE176" s="10">
        <f t="shared" si="2"/>
        <v>100</v>
      </c>
      <c r="AF176" s="2"/>
    </row>
    <row r="177" spans="1:32" ht="140.25" outlineLevel="4" x14ac:dyDescent="0.25">
      <c r="A177" s="4" t="s">
        <v>171</v>
      </c>
      <c r="B177" s="5" t="s">
        <v>39</v>
      </c>
      <c r="C177" s="5" t="s">
        <v>170</v>
      </c>
      <c r="D177" s="5" t="s">
        <v>172</v>
      </c>
      <c r="E177" s="5" t="s">
        <v>5</v>
      </c>
      <c r="F177" s="5"/>
      <c r="G177" s="5"/>
      <c r="H177" s="5"/>
      <c r="I177" s="5"/>
      <c r="J177" s="6">
        <v>0</v>
      </c>
      <c r="K177" s="10">
        <f>K178+K180</f>
        <v>489087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489087</v>
      </c>
      <c r="Z177" s="10">
        <v>489087</v>
      </c>
      <c r="AA177" s="10">
        <v>489087</v>
      </c>
      <c r="AB177" s="10">
        <v>0</v>
      </c>
      <c r="AC177" s="10">
        <v>0</v>
      </c>
      <c r="AD177" s="10">
        <v>489087</v>
      </c>
      <c r="AE177" s="10">
        <f t="shared" si="2"/>
        <v>100</v>
      </c>
      <c r="AF177" s="2"/>
    </row>
    <row r="178" spans="1:32" ht="76.5" outlineLevel="5" x14ac:dyDescent="0.25">
      <c r="A178" s="4" t="s">
        <v>44</v>
      </c>
      <c r="B178" s="5" t="s">
        <v>39</v>
      </c>
      <c r="C178" s="5" t="s">
        <v>170</v>
      </c>
      <c r="D178" s="5" t="s">
        <v>172</v>
      </c>
      <c r="E178" s="5" t="s">
        <v>45</v>
      </c>
      <c r="F178" s="5"/>
      <c r="G178" s="5"/>
      <c r="H178" s="5"/>
      <c r="I178" s="5"/>
      <c r="J178" s="6">
        <v>0</v>
      </c>
      <c r="K178" s="10">
        <v>450281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441938.28</v>
      </c>
      <c r="Z178" s="10">
        <v>441938.28</v>
      </c>
      <c r="AA178" s="10">
        <v>441938.28</v>
      </c>
      <c r="AB178" s="10">
        <v>0</v>
      </c>
      <c r="AC178" s="10">
        <v>0</v>
      </c>
      <c r="AD178" s="10">
        <v>441938.28</v>
      </c>
      <c r="AE178" s="10">
        <f t="shared" si="2"/>
        <v>100</v>
      </c>
      <c r="AF178" s="2"/>
    </row>
    <row r="179" spans="1:32" ht="25.5" outlineLevel="4" x14ac:dyDescent="0.25">
      <c r="A179" s="4" t="s">
        <v>46</v>
      </c>
      <c r="B179" s="5" t="s">
        <v>39</v>
      </c>
      <c r="C179" s="5" t="s">
        <v>170</v>
      </c>
      <c r="D179" s="5" t="s">
        <v>172</v>
      </c>
      <c r="E179" s="5" t="s">
        <v>47</v>
      </c>
      <c r="F179" s="5"/>
      <c r="G179" s="5"/>
      <c r="H179" s="5"/>
      <c r="I179" s="5"/>
      <c r="J179" s="6">
        <v>0</v>
      </c>
      <c r="K179" s="10">
        <v>450281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441938.28</v>
      </c>
      <c r="Z179" s="10">
        <v>441938.28</v>
      </c>
      <c r="AA179" s="10">
        <v>441938.28</v>
      </c>
      <c r="AB179" s="10">
        <v>0</v>
      </c>
      <c r="AC179" s="10">
        <v>0</v>
      </c>
      <c r="AD179" s="10">
        <v>441938.28</v>
      </c>
      <c r="AE179" s="10">
        <f t="shared" si="2"/>
        <v>100</v>
      </c>
      <c r="AF179" s="2"/>
    </row>
    <row r="180" spans="1:32" ht="38.25" outlineLevel="5" x14ac:dyDescent="0.25">
      <c r="A180" s="4" t="s">
        <v>28</v>
      </c>
      <c r="B180" s="5" t="s">
        <v>39</v>
      </c>
      <c r="C180" s="5" t="s">
        <v>170</v>
      </c>
      <c r="D180" s="5" t="s">
        <v>172</v>
      </c>
      <c r="E180" s="5" t="s">
        <v>29</v>
      </c>
      <c r="F180" s="5"/>
      <c r="G180" s="5"/>
      <c r="H180" s="5"/>
      <c r="I180" s="5"/>
      <c r="J180" s="6">
        <v>0</v>
      </c>
      <c r="K180" s="10">
        <v>38806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47148.72</v>
      </c>
      <c r="Z180" s="10">
        <v>47148.72</v>
      </c>
      <c r="AA180" s="10">
        <v>47148.72</v>
      </c>
      <c r="AB180" s="10">
        <v>0</v>
      </c>
      <c r="AC180" s="10">
        <v>0</v>
      </c>
      <c r="AD180" s="10">
        <v>47148.72</v>
      </c>
      <c r="AE180" s="10">
        <f t="shared" si="2"/>
        <v>100</v>
      </c>
      <c r="AF180" s="2"/>
    </row>
    <row r="181" spans="1:32" ht="38.25" x14ac:dyDescent="0.25">
      <c r="A181" s="4" t="s">
        <v>30</v>
      </c>
      <c r="B181" s="5" t="s">
        <v>39</v>
      </c>
      <c r="C181" s="5" t="s">
        <v>170</v>
      </c>
      <c r="D181" s="5" t="s">
        <v>172</v>
      </c>
      <c r="E181" s="5" t="s">
        <v>31</v>
      </c>
      <c r="F181" s="5"/>
      <c r="G181" s="5"/>
      <c r="H181" s="5"/>
      <c r="I181" s="5"/>
      <c r="J181" s="6">
        <v>0</v>
      </c>
      <c r="K181" s="10">
        <v>38806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47148.72</v>
      </c>
      <c r="Z181" s="10">
        <v>47148.72</v>
      </c>
      <c r="AA181" s="10">
        <v>47148.72</v>
      </c>
      <c r="AB181" s="10">
        <v>0</v>
      </c>
      <c r="AC181" s="10">
        <v>0</v>
      </c>
      <c r="AD181" s="10">
        <v>47148.72</v>
      </c>
      <c r="AE181" s="10">
        <f t="shared" si="2"/>
        <v>100</v>
      </c>
      <c r="AF181" s="2"/>
    </row>
    <row r="182" spans="1:32" ht="25.5" outlineLevel="1" x14ac:dyDescent="0.25">
      <c r="A182" s="4" t="s">
        <v>173</v>
      </c>
      <c r="B182" s="5" t="s">
        <v>174</v>
      </c>
      <c r="C182" s="5" t="s">
        <v>3</v>
      </c>
      <c r="D182" s="5" t="s">
        <v>4</v>
      </c>
      <c r="E182" s="5" t="s">
        <v>5</v>
      </c>
      <c r="F182" s="5"/>
      <c r="G182" s="5"/>
      <c r="H182" s="5"/>
      <c r="I182" s="5"/>
      <c r="J182" s="6">
        <v>0</v>
      </c>
      <c r="K182" s="10">
        <f>K183+K232+K252</f>
        <v>124732576.65000001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133670085.56</v>
      </c>
      <c r="Z182" s="10">
        <v>128447230.41</v>
      </c>
      <c r="AA182" s="10">
        <v>128447230.41</v>
      </c>
      <c r="AB182" s="10">
        <v>0</v>
      </c>
      <c r="AC182" s="10">
        <v>0</v>
      </c>
      <c r="AD182" s="10">
        <v>128447230.41</v>
      </c>
      <c r="AE182" s="10">
        <f t="shared" si="2"/>
        <v>96.092727009099093</v>
      </c>
      <c r="AF182" s="2"/>
    </row>
    <row r="183" spans="1:32" outlineLevel="2" x14ac:dyDescent="0.25">
      <c r="A183" s="4" t="s">
        <v>175</v>
      </c>
      <c r="B183" s="5" t="s">
        <v>174</v>
      </c>
      <c r="C183" s="5" t="s">
        <v>176</v>
      </c>
      <c r="D183" s="5" t="s">
        <v>4</v>
      </c>
      <c r="E183" s="5" t="s">
        <v>5</v>
      </c>
      <c r="F183" s="5"/>
      <c r="G183" s="5"/>
      <c r="H183" s="5"/>
      <c r="I183" s="5"/>
      <c r="J183" s="6">
        <v>0</v>
      </c>
      <c r="K183" s="10">
        <f>K184+K194+K207+K211+K221</f>
        <v>116184127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125337156.08</v>
      </c>
      <c r="Z183" s="10">
        <v>120990425.22</v>
      </c>
      <c r="AA183" s="10">
        <v>120990425.22</v>
      </c>
      <c r="AB183" s="10">
        <v>0</v>
      </c>
      <c r="AC183" s="10">
        <v>0</v>
      </c>
      <c r="AD183" s="10">
        <v>120990425.22</v>
      </c>
      <c r="AE183" s="10">
        <f t="shared" si="2"/>
        <v>96.531969452677245</v>
      </c>
      <c r="AF183" s="2"/>
    </row>
    <row r="184" spans="1:32" outlineLevel="3" x14ac:dyDescent="0.25">
      <c r="A184" s="4" t="s">
        <v>177</v>
      </c>
      <c r="B184" s="5" t="s">
        <v>174</v>
      </c>
      <c r="C184" s="5" t="s">
        <v>178</v>
      </c>
      <c r="D184" s="5" t="s">
        <v>4</v>
      </c>
      <c r="E184" s="5" t="s">
        <v>5</v>
      </c>
      <c r="F184" s="5"/>
      <c r="G184" s="5"/>
      <c r="H184" s="5"/>
      <c r="I184" s="5"/>
      <c r="J184" s="6">
        <v>0</v>
      </c>
      <c r="K184" s="10">
        <f>K185+K188+K191</f>
        <v>28765820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27146966</v>
      </c>
      <c r="Z184" s="10">
        <v>27146598</v>
      </c>
      <c r="AA184" s="10">
        <v>27146598</v>
      </c>
      <c r="AB184" s="10">
        <v>0</v>
      </c>
      <c r="AC184" s="10">
        <v>0</v>
      </c>
      <c r="AD184" s="10">
        <v>27146598</v>
      </c>
      <c r="AE184" s="10">
        <f t="shared" si="2"/>
        <v>99.998644415733239</v>
      </c>
      <c r="AF184" s="2"/>
    </row>
    <row r="185" spans="1:32" ht="63.75" outlineLevel="4" x14ac:dyDescent="0.25">
      <c r="A185" s="4" t="s">
        <v>179</v>
      </c>
      <c r="B185" s="5" t="s">
        <v>174</v>
      </c>
      <c r="C185" s="5" t="s">
        <v>178</v>
      </c>
      <c r="D185" s="5" t="s">
        <v>180</v>
      </c>
      <c r="E185" s="5" t="s">
        <v>5</v>
      </c>
      <c r="F185" s="5"/>
      <c r="G185" s="5"/>
      <c r="H185" s="5"/>
      <c r="I185" s="5"/>
      <c r="J185" s="6">
        <v>0</v>
      </c>
      <c r="K185" s="10">
        <v>23021240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20521240</v>
      </c>
      <c r="Z185" s="10">
        <v>20521240</v>
      </c>
      <c r="AA185" s="10">
        <v>20521240</v>
      </c>
      <c r="AB185" s="10">
        <v>0</v>
      </c>
      <c r="AC185" s="10">
        <v>0</v>
      </c>
      <c r="AD185" s="10">
        <v>20521240</v>
      </c>
      <c r="AE185" s="10">
        <f t="shared" si="2"/>
        <v>100</v>
      </c>
      <c r="AF185" s="2"/>
    </row>
    <row r="186" spans="1:32" ht="38.25" outlineLevel="5" x14ac:dyDescent="0.25">
      <c r="A186" s="4" t="s">
        <v>68</v>
      </c>
      <c r="B186" s="5" t="s">
        <v>174</v>
      </c>
      <c r="C186" s="5" t="s">
        <v>178</v>
      </c>
      <c r="D186" s="5" t="s">
        <v>180</v>
      </c>
      <c r="E186" s="5" t="s">
        <v>69</v>
      </c>
      <c r="F186" s="5"/>
      <c r="G186" s="5"/>
      <c r="H186" s="5"/>
      <c r="I186" s="5"/>
      <c r="J186" s="6">
        <v>0</v>
      </c>
      <c r="K186" s="10">
        <v>23021240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20521240</v>
      </c>
      <c r="Z186" s="10">
        <v>20521240</v>
      </c>
      <c r="AA186" s="10">
        <v>20521240</v>
      </c>
      <c r="AB186" s="10">
        <v>0</v>
      </c>
      <c r="AC186" s="10">
        <v>0</v>
      </c>
      <c r="AD186" s="10">
        <v>20521240</v>
      </c>
      <c r="AE186" s="10">
        <f t="shared" si="2"/>
        <v>100</v>
      </c>
      <c r="AF186" s="2"/>
    </row>
    <row r="187" spans="1:32" outlineLevel="3" x14ac:dyDescent="0.25">
      <c r="A187" s="4" t="s">
        <v>70</v>
      </c>
      <c r="B187" s="5" t="s">
        <v>174</v>
      </c>
      <c r="C187" s="5" t="s">
        <v>178</v>
      </c>
      <c r="D187" s="5" t="s">
        <v>180</v>
      </c>
      <c r="E187" s="5" t="s">
        <v>71</v>
      </c>
      <c r="F187" s="5"/>
      <c r="G187" s="5"/>
      <c r="H187" s="5"/>
      <c r="I187" s="5"/>
      <c r="J187" s="6">
        <v>0</v>
      </c>
      <c r="K187" s="10">
        <v>23021240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20521240</v>
      </c>
      <c r="Z187" s="10">
        <v>20521240</v>
      </c>
      <c r="AA187" s="10">
        <v>20521240</v>
      </c>
      <c r="AB187" s="10">
        <v>0</v>
      </c>
      <c r="AC187" s="10">
        <v>0</v>
      </c>
      <c r="AD187" s="10">
        <v>20521240</v>
      </c>
      <c r="AE187" s="10">
        <f t="shared" si="2"/>
        <v>100</v>
      </c>
      <c r="AF187" s="2"/>
    </row>
    <row r="188" spans="1:32" ht="63.75" outlineLevel="4" x14ac:dyDescent="0.25">
      <c r="A188" s="4" t="s">
        <v>181</v>
      </c>
      <c r="B188" s="5" t="s">
        <v>174</v>
      </c>
      <c r="C188" s="5" t="s">
        <v>178</v>
      </c>
      <c r="D188" s="5" t="s">
        <v>182</v>
      </c>
      <c r="E188" s="5" t="s">
        <v>5</v>
      </c>
      <c r="F188" s="5"/>
      <c r="G188" s="5"/>
      <c r="H188" s="5"/>
      <c r="I188" s="5"/>
      <c r="J188" s="6">
        <v>0</v>
      </c>
      <c r="K188" s="10">
        <v>508620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405300</v>
      </c>
      <c r="Z188" s="10">
        <v>405300</v>
      </c>
      <c r="AA188" s="10">
        <v>405300</v>
      </c>
      <c r="AB188" s="10">
        <v>0</v>
      </c>
      <c r="AC188" s="10">
        <v>0</v>
      </c>
      <c r="AD188" s="10">
        <v>405300</v>
      </c>
      <c r="AE188" s="10">
        <f t="shared" si="2"/>
        <v>100</v>
      </c>
      <c r="AF188" s="2"/>
    </row>
    <row r="189" spans="1:32" ht="38.25" outlineLevel="5" x14ac:dyDescent="0.25">
      <c r="A189" s="4" t="s">
        <v>68</v>
      </c>
      <c r="B189" s="5" t="s">
        <v>174</v>
      </c>
      <c r="C189" s="5" t="s">
        <v>178</v>
      </c>
      <c r="D189" s="5" t="s">
        <v>182</v>
      </c>
      <c r="E189" s="5" t="s">
        <v>69</v>
      </c>
      <c r="F189" s="5"/>
      <c r="G189" s="5"/>
      <c r="H189" s="5"/>
      <c r="I189" s="5"/>
      <c r="J189" s="6">
        <v>0</v>
      </c>
      <c r="K189" s="10">
        <v>508620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405300</v>
      </c>
      <c r="Z189" s="10">
        <v>405300</v>
      </c>
      <c r="AA189" s="10">
        <v>405300</v>
      </c>
      <c r="AB189" s="10">
        <v>0</v>
      </c>
      <c r="AC189" s="10">
        <v>0</v>
      </c>
      <c r="AD189" s="10">
        <v>405300</v>
      </c>
      <c r="AE189" s="10">
        <f t="shared" si="2"/>
        <v>100</v>
      </c>
      <c r="AF189" s="2"/>
    </row>
    <row r="190" spans="1:32" outlineLevel="3" x14ac:dyDescent="0.25">
      <c r="A190" s="4" t="s">
        <v>70</v>
      </c>
      <c r="B190" s="5" t="s">
        <v>174</v>
      </c>
      <c r="C190" s="5" t="s">
        <v>178</v>
      </c>
      <c r="D190" s="5" t="s">
        <v>182</v>
      </c>
      <c r="E190" s="5" t="s">
        <v>71</v>
      </c>
      <c r="F190" s="5"/>
      <c r="G190" s="5"/>
      <c r="H190" s="5"/>
      <c r="I190" s="5"/>
      <c r="J190" s="6">
        <v>0</v>
      </c>
      <c r="K190" s="10">
        <v>508620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405300</v>
      </c>
      <c r="Z190" s="10">
        <v>405300</v>
      </c>
      <c r="AA190" s="10">
        <v>405300</v>
      </c>
      <c r="AB190" s="10">
        <v>0</v>
      </c>
      <c r="AC190" s="10">
        <v>0</v>
      </c>
      <c r="AD190" s="10">
        <v>405300</v>
      </c>
      <c r="AE190" s="10">
        <f t="shared" si="2"/>
        <v>100</v>
      </c>
      <c r="AF190" s="2"/>
    </row>
    <row r="191" spans="1:32" ht="25.5" outlineLevel="4" x14ac:dyDescent="0.25">
      <c r="A191" s="4" t="s">
        <v>183</v>
      </c>
      <c r="B191" s="5" t="s">
        <v>174</v>
      </c>
      <c r="C191" s="5" t="s">
        <v>178</v>
      </c>
      <c r="D191" s="5" t="s">
        <v>184</v>
      </c>
      <c r="E191" s="5" t="s">
        <v>5</v>
      </c>
      <c r="F191" s="5"/>
      <c r="G191" s="5"/>
      <c r="H191" s="5"/>
      <c r="I191" s="5"/>
      <c r="J191" s="6">
        <v>0</v>
      </c>
      <c r="K191" s="10">
        <v>5235960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6220426</v>
      </c>
      <c r="Z191" s="10">
        <v>6220058</v>
      </c>
      <c r="AA191" s="10">
        <v>6220058</v>
      </c>
      <c r="AB191" s="10">
        <v>0</v>
      </c>
      <c r="AC191" s="10">
        <v>0</v>
      </c>
      <c r="AD191" s="10">
        <v>6220058</v>
      </c>
      <c r="AE191" s="10">
        <f t="shared" si="2"/>
        <v>99.994084006465158</v>
      </c>
      <c r="AF191" s="2"/>
    </row>
    <row r="192" spans="1:32" ht="38.25" outlineLevel="5" x14ac:dyDescent="0.25">
      <c r="A192" s="4" t="s">
        <v>68</v>
      </c>
      <c r="B192" s="5" t="s">
        <v>174</v>
      </c>
      <c r="C192" s="5" t="s">
        <v>178</v>
      </c>
      <c r="D192" s="5" t="s">
        <v>184</v>
      </c>
      <c r="E192" s="5" t="s">
        <v>69</v>
      </c>
      <c r="F192" s="5"/>
      <c r="G192" s="5"/>
      <c r="H192" s="5"/>
      <c r="I192" s="5"/>
      <c r="J192" s="6">
        <v>0</v>
      </c>
      <c r="K192" s="10">
        <v>5235960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6220426</v>
      </c>
      <c r="Z192" s="10">
        <v>6220058</v>
      </c>
      <c r="AA192" s="10">
        <v>6220058</v>
      </c>
      <c r="AB192" s="10">
        <v>0</v>
      </c>
      <c r="AC192" s="10">
        <v>0</v>
      </c>
      <c r="AD192" s="10">
        <v>6220058</v>
      </c>
      <c r="AE192" s="10">
        <f t="shared" si="2"/>
        <v>99.994084006465158</v>
      </c>
      <c r="AF192" s="2"/>
    </row>
    <row r="193" spans="1:32" outlineLevel="2" x14ac:dyDescent="0.25">
      <c r="A193" s="4" t="s">
        <v>70</v>
      </c>
      <c r="B193" s="5" t="s">
        <v>174</v>
      </c>
      <c r="C193" s="5" t="s">
        <v>178</v>
      </c>
      <c r="D193" s="5" t="s">
        <v>184</v>
      </c>
      <c r="E193" s="5" t="s">
        <v>71</v>
      </c>
      <c r="F193" s="5"/>
      <c r="G193" s="5"/>
      <c r="H193" s="5"/>
      <c r="I193" s="5"/>
      <c r="J193" s="6">
        <v>0</v>
      </c>
      <c r="K193" s="10">
        <v>5235960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6220426</v>
      </c>
      <c r="Z193" s="10">
        <v>6220058</v>
      </c>
      <c r="AA193" s="10">
        <v>6220058</v>
      </c>
      <c r="AB193" s="10">
        <v>0</v>
      </c>
      <c r="AC193" s="10">
        <v>0</v>
      </c>
      <c r="AD193" s="10">
        <v>6220058</v>
      </c>
      <c r="AE193" s="10">
        <f t="shared" si="2"/>
        <v>99.994084006465158</v>
      </c>
      <c r="AF193" s="2"/>
    </row>
    <row r="194" spans="1:32" outlineLevel="3" x14ac:dyDescent="0.25">
      <c r="A194" s="4" t="s">
        <v>185</v>
      </c>
      <c r="B194" s="5" t="s">
        <v>174</v>
      </c>
      <c r="C194" s="5" t="s">
        <v>186</v>
      </c>
      <c r="D194" s="5" t="s">
        <v>4</v>
      </c>
      <c r="E194" s="5" t="s">
        <v>5</v>
      </c>
      <c r="F194" s="5"/>
      <c r="G194" s="5"/>
      <c r="H194" s="5"/>
      <c r="I194" s="5"/>
      <c r="J194" s="6">
        <v>0</v>
      </c>
      <c r="K194" s="10">
        <f>K195+K198+K201</f>
        <v>75429327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85974046.079999998</v>
      </c>
      <c r="Z194" s="10">
        <v>81649245.040000007</v>
      </c>
      <c r="AA194" s="10">
        <v>81649245.040000007</v>
      </c>
      <c r="AB194" s="10">
        <v>0</v>
      </c>
      <c r="AC194" s="10">
        <v>0</v>
      </c>
      <c r="AD194" s="10">
        <v>81649245.040000007</v>
      </c>
      <c r="AE194" s="10">
        <f t="shared" si="2"/>
        <v>94.969643471268412</v>
      </c>
      <c r="AF194" s="2"/>
    </row>
    <row r="195" spans="1:32" ht="76.5" outlineLevel="4" x14ac:dyDescent="0.25">
      <c r="A195" s="4" t="s">
        <v>187</v>
      </c>
      <c r="B195" s="5" t="s">
        <v>174</v>
      </c>
      <c r="C195" s="5" t="s">
        <v>186</v>
      </c>
      <c r="D195" s="5" t="s">
        <v>188</v>
      </c>
      <c r="E195" s="5" t="s">
        <v>5</v>
      </c>
      <c r="F195" s="5"/>
      <c r="G195" s="5"/>
      <c r="H195" s="5"/>
      <c r="I195" s="5"/>
      <c r="J195" s="6">
        <v>0</v>
      </c>
      <c r="K195" s="10">
        <v>59748607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62248607</v>
      </c>
      <c r="Z195" s="10">
        <v>62248607</v>
      </c>
      <c r="AA195" s="10">
        <v>62248607</v>
      </c>
      <c r="AB195" s="10">
        <v>0</v>
      </c>
      <c r="AC195" s="10">
        <v>0</v>
      </c>
      <c r="AD195" s="10">
        <v>62248607</v>
      </c>
      <c r="AE195" s="10">
        <f t="shared" si="2"/>
        <v>100</v>
      </c>
      <c r="AF195" s="2"/>
    </row>
    <row r="196" spans="1:32" ht="38.25" outlineLevel="5" x14ac:dyDescent="0.25">
      <c r="A196" s="4" t="s">
        <v>68</v>
      </c>
      <c r="B196" s="5" t="s">
        <v>174</v>
      </c>
      <c r="C196" s="5" t="s">
        <v>186</v>
      </c>
      <c r="D196" s="5" t="s">
        <v>188</v>
      </c>
      <c r="E196" s="5" t="s">
        <v>69</v>
      </c>
      <c r="F196" s="5"/>
      <c r="G196" s="5"/>
      <c r="H196" s="5"/>
      <c r="I196" s="5"/>
      <c r="J196" s="6">
        <v>0</v>
      </c>
      <c r="K196" s="10">
        <v>59748607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62248607</v>
      </c>
      <c r="Z196" s="10">
        <v>62248607</v>
      </c>
      <c r="AA196" s="10">
        <v>62248607</v>
      </c>
      <c r="AB196" s="10">
        <v>0</v>
      </c>
      <c r="AC196" s="10">
        <v>0</v>
      </c>
      <c r="AD196" s="10">
        <v>62248607</v>
      </c>
      <c r="AE196" s="10">
        <f t="shared" si="2"/>
        <v>100</v>
      </c>
      <c r="AF196" s="2"/>
    </row>
    <row r="197" spans="1:32" outlineLevel="3" x14ac:dyDescent="0.25">
      <c r="A197" s="4" t="s">
        <v>70</v>
      </c>
      <c r="B197" s="5" t="s">
        <v>174</v>
      </c>
      <c r="C197" s="5" t="s">
        <v>186</v>
      </c>
      <c r="D197" s="5" t="s">
        <v>188</v>
      </c>
      <c r="E197" s="5" t="s">
        <v>71</v>
      </c>
      <c r="F197" s="5"/>
      <c r="G197" s="5"/>
      <c r="H197" s="5"/>
      <c r="I197" s="5"/>
      <c r="J197" s="6">
        <v>0</v>
      </c>
      <c r="K197" s="10">
        <v>59748607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62248607</v>
      </c>
      <c r="Z197" s="10">
        <v>62248607</v>
      </c>
      <c r="AA197" s="10">
        <v>62248607</v>
      </c>
      <c r="AB197" s="10">
        <v>0</v>
      </c>
      <c r="AC197" s="10">
        <v>0</v>
      </c>
      <c r="AD197" s="10">
        <v>62248607</v>
      </c>
      <c r="AE197" s="10">
        <f t="shared" si="2"/>
        <v>100</v>
      </c>
      <c r="AF197" s="2"/>
    </row>
    <row r="198" spans="1:32" ht="63.75" outlineLevel="4" x14ac:dyDescent="0.25">
      <c r="A198" s="4" t="s">
        <v>181</v>
      </c>
      <c r="B198" s="5" t="s">
        <v>174</v>
      </c>
      <c r="C198" s="5" t="s">
        <v>186</v>
      </c>
      <c r="D198" s="5" t="s">
        <v>182</v>
      </c>
      <c r="E198" s="5" t="s">
        <v>5</v>
      </c>
      <c r="F198" s="5"/>
      <c r="G198" s="5"/>
      <c r="H198" s="5"/>
      <c r="I198" s="5"/>
      <c r="J198" s="6">
        <v>0</v>
      </c>
      <c r="K198" s="10">
        <v>1680720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1901600</v>
      </c>
      <c r="Z198" s="10">
        <v>1901600</v>
      </c>
      <c r="AA198" s="10">
        <v>1901600</v>
      </c>
      <c r="AB198" s="10">
        <v>0</v>
      </c>
      <c r="AC198" s="10">
        <v>0</v>
      </c>
      <c r="AD198" s="10">
        <v>1901600</v>
      </c>
      <c r="AE198" s="10">
        <f t="shared" si="2"/>
        <v>100</v>
      </c>
      <c r="AF198" s="2"/>
    </row>
    <row r="199" spans="1:32" ht="38.25" outlineLevel="5" x14ac:dyDescent="0.25">
      <c r="A199" s="4" t="s">
        <v>68</v>
      </c>
      <c r="B199" s="5" t="s">
        <v>174</v>
      </c>
      <c r="C199" s="5" t="s">
        <v>186</v>
      </c>
      <c r="D199" s="5" t="s">
        <v>182</v>
      </c>
      <c r="E199" s="5" t="s">
        <v>69</v>
      </c>
      <c r="F199" s="5"/>
      <c r="G199" s="5"/>
      <c r="H199" s="5"/>
      <c r="I199" s="5"/>
      <c r="J199" s="6">
        <v>0</v>
      </c>
      <c r="K199" s="10">
        <v>1680720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1901600</v>
      </c>
      <c r="Z199" s="10">
        <v>1901600</v>
      </c>
      <c r="AA199" s="10">
        <v>1901600</v>
      </c>
      <c r="AB199" s="10">
        <v>0</v>
      </c>
      <c r="AC199" s="10">
        <v>0</v>
      </c>
      <c r="AD199" s="10">
        <v>1901600</v>
      </c>
      <c r="AE199" s="10">
        <f t="shared" si="2"/>
        <v>100</v>
      </c>
      <c r="AF199" s="2"/>
    </row>
    <row r="200" spans="1:32" outlineLevel="3" x14ac:dyDescent="0.25">
      <c r="A200" s="4" t="s">
        <v>70</v>
      </c>
      <c r="B200" s="5" t="s">
        <v>174</v>
      </c>
      <c r="C200" s="5" t="s">
        <v>186</v>
      </c>
      <c r="D200" s="5" t="s">
        <v>182</v>
      </c>
      <c r="E200" s="5" t="s">
        <v>71</v>
      </c>
      <c r="F200" s="5"/>
      <c r="G200" s="5"/>
      <c r="H200" s="5"/>
      <c r="I200" s="5"/>
      <c r="J200" s="6">
        <v>0</v>
      </c>
      <c r="K200" s="10">
        <v>1680720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1901600</v>
      </c>
      <c r="Z200" s="10">
        <v>1901600</v>
      </c>
      <c r="AA200" s="10">
        <v>1901600</v>
      </c>
      <c r="AB200" s="10">
        <v>0</v>
      </c>
      <c r="AC200" s="10">
        <v>0</v>
      </c>
      <c r="AD200" s="10">
        <v>1901600</v>
      </c>
      <c r="AE200" s="10">
        <f t="shared" si="2"/>
        <v>100</v>
      </c>
      <c r="AF200" s="2"/>
    </row>
    <row r="201" spans="1:32" outlineLevel="4" x14ac:dyDescent="0.25">
      <c r="A201" s="4" t="s">
        <v>189</v>
      </c>
      <c r="B201" s="5" t="s">
        <v>174</v>
      </c>
      <c r="C201" s="5" t="s">
        <v>186</v>
      </c>
      <c r="D201" s="5" t="s">
        <v>190</v>
      </c>
      <c r="E201" s="5" t="s">
        <v>5</v>
      </c>
      <c r="F201" s="5"/>
      <c r="G201" s="5"/>
      <c r="H201" s="5"/>
      <c r="I201" s="5"/>
      <c r="J201" s="6">
        <v>0</v>
      </c>
      <c r="K201" s="10">
        <v>14000000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16848172.899999999</v>
      </c>
      <c r="Z201" s="10">
        <v>16848071.940000001</v>
      </c>
      <c r="AA201" s="10">
        <v>16848071.940000001</v>
      </c>
      <c r="AB201" s="10">
        <v>0</v>
      </c>
      <c r="AC201" s="10">
        <v>0</v>
      </c>
      <c r="AD201" s="10">
        <v>16848071.940000001</v>
      </c>
      <c r="AE201" s="10">
        <f t="shared" si="2"/>
        <v>99.999400765883664</v>
      </c>
      <c r="AF201" s="2"/>
    </row>
    <row r="202" spans="1:32" ht="38.25" outlineLevel="5" x14ac:dyDescent="0.25">
      <c r="A202" s="4" t="s">
        <v>68</v>
      </c>
      <c r="B202" s="5" t="s">
        <v>174</v>
      </c>
      <c r="C202" s="5" t="s">
        <v>186</v>
      </c>
      <c r="D202" s="5" t="s">
        <v>190</v>
      </c>
      <c r="E202" s="5" t="s">
        <v>69</v>
      </c>
      <c r="F202" s="5"/>
      <c r="G202" s="5"/>
      <c r="H202" s="5"/>
      <c r="I202" s="5"/>
      <c r="J202" s="6">
        <v>0</v>
      </c>
      <c r="K202" s="10">
        <v>14000000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16848172.899999999</v>
      </c>
      <c r="Z202" s="10">
        <v>16848071.940000001</v>
      </c>
      <c r="AA202" s="10">
        <v>16848071.940000001</v>
      </c>
      <c r="AB202" s="10">
        <v>0</v>
      </c>
      <c r="AC202" s="10">
        <v>0</v>
      </c>
      <c r="AD202" s="10">
        <v>16848071.940000001</v>
      </c>
      <c r="AE202" s="10">
        <f t="shared" si="2"/>
        <v>99.999400765883664</v>
      </c>
      <c r="AF202" s="2"/>
    </row>
    <row r="203" spans="1:32" outlineLevel="3" x14ac:dyDescent="0.25">
      <c r="A203" s="4" t="s">
        <v>70</v>
      </c>
      <c r="B203" s="5" t="s">
        <v>174</v>
      </c>
      <c r="C203" s="5" t="s">
        <v>186</v>
      </c>
      <c r="D203" s="5" t="s">
        <v>190</v>
      </c>
      <c r="E203" s="5" t="s">
        <v>71</v>
      </c>
      <c r="F203" s="5"/>
      <c r="G203" s="5"/>
      <c r="H203" s="5"/>
      <c r="I203" s="5"/>
      <c r="J203" s="6">
        <v>0</v>
      </c>
      <c r="K203" s="10">
        <v>14000000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16848172.899999999</v>
      </c>
      <c r="Z203" s="10">
        <v>16848071.940000001</v>
      </c>
      <c r="AA203" s="10">
        <v>16848071.940000001</v>
      </c>
      <c r="AB203" s="10">
        <v>0</v>
      </c>
      <c r="AC203" s="10">
        <v>0</v>
      </c>
      <c r="AD203" s="10">
        <v>16848071.940000001</v>
      </c>
      <c r="AE203" s="10">
        <f t="shared" si="2"/>
        <v>99.999400765883664</v>
      </c>
      <c r="AF203" s="2"/>
    </row>
    <row r="204" spans="1:32" ht="38.25" outlineLevel="4" x14ac:dyDescent="0.25">
      <c r="A204" s="4" t="s">
        <v>191</v>
      </c>
      <c r="B204" s="5" t="s">
        <v>174</v>
      </c>
      <c r="C204" s="5" t="s">
        <v>186</v>
      </c>
      <c r="D204" s="5" t="s">
        <v>192</v>
      </c>
      <c r="E204" s="5" t="s">
        <v>5</v>
      </c>
      <c r="F204" s="5"/>
      <c r="G204" s="5"/>
      <c r="H204" s="5"/>
      <c r="I204" s="5"/>
      <c r="J204" s="6">
        <v>0</v>
      </c>
      <c r="K204" s="10"/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4975666.18</v>
      </c>
      <c r="Z204" s="10">
        <v>650966.1</v>
      </c>
      <c r="AA204" s="10">
        <v>650966.1</v>
      </c>
      <c r="AB204" s="10">
        <v>0</v>
      </c>
      <c r="AC204" s="10">
        <v>0</v>
      </c>
      <c r="AD204" s="10">
        <v>650966.1</v>
      </c>
      <c r="AE204" s="10">
        <f t="shared" ref="AE204:AE266" si="3">AA204/Y204*100</f>
        <v>13.082993843449522</v>
      </c>
      <c r="AF204" s="2"/>
    </row>
    <row r="205" spans="1:32" ht="38.25" outlineLevel="5" x14ac:dyDescent="0.25">
      <c r="A205" s="4" t="s">
        <v>68</v>
      </c>
      <c r="B205" s="5" t="s">
        <v>174</v>
      </c>
      <c r="C205" s="5" t="s">
        <v>186</v>
      </c>
      <c r="D205" s="5" t="s">
        <v>192</v>
      </c>
      <c r="E205" s="5" t="s">
        <v>69</v>
      </c>
      <c r="F205" s="5"/>
      <c r="G205" s="5"/>
      <c r="H205" s="5"/>
      <c r="I205" s="5"/>
      <c r="J205" s="6">
        <v>0</v>
      </c>
      <c r="K205" s="10"/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4975666.18</v>
      </c>
      <c r="Z205" s="10">
        <v>650966.1</v>
      </c>
      <c r="AA205" s="10">
        <v>650966.1</v>
      </c>
      <c r="AB205" s="10">
        <v>0</v>
      </c>
      <c r="AC205" s="10">
        <v>0</v>
      </c>
      <c r="AD205" s="10">
        <v>650966.1</v>
      </c>
      <c r="AE205" s="10">
        <f t="shared" si="3"/>
        <v>13.082993843449522</v>
      </c>
      <c r="AF205" s="2"/>
    </row>
    <row r="206" spans="1:32" outlineLevel="2" x14ac:dyDescent="0.25">
      <c r="A206" s="4" t="s">
        <v>70</v>
      </c>
      <c r="B206" s="5" t="s">
        <v>174</v>
      </c>
      <c r="C206" s="5" t="s">
        <v>186</v>
      </c>
      <c r="D206" s="5" t="s">
        <v>192</v>
      </c>
      <c r="E206" s="5" t="s">
        <v>71</v>
      </c>
      <c r="F206" s="5"/>
      <c r="G206" s="5"/>
      <c r="H206" s="5"/>
      <c r="I206" s="5"/>
      <c r="J206" s="6">
        <v>0</v>
      </c>
      <c r="K206" s="10"/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4975666.18</v>
      </c>
      <c r="Z206" s="10">
        <v>650966.1</v>
      </c>
      <c r="AA206" s="10">
        <v>650966.1</v>
      </c>
      <c r="AB206" s="10">
        <v>0</v>
      </c>
      <c r="AC206" s="10">
        <v>0</v>
      </c>
      <c r="AD206" s="10">
        <v>650966.1</v>
      </c>
      <c r="AE206" s="10">
        <f t="shared" si="3"/>
        <v>13.082993843449522</v>
      </c>
      <c r="AF206" s="2"/>
    </row>
    <row r="207" spans="1:32" outlineLevel="3" x14ac:dyDescent="0.25">
      <c r="A207" s="4" t="s">
        <v>193</v>
      </c>
      <c r="B207" s="5" t="s">
        <v>174</v>
      </c>
      <c r="C207" s="5" t="s">
        <v>194</v>
      </c>
      <c r="D207" s="5" t="s">
        <v>4</v>
      </c>
      <c r="E207" s="5" t="s">
        <v>5</v>
      </c>
      <c r="F207" s="5"/>
      <c r="G207" s="5"/>
      <c r="H207" s="5"/>
      <c r="I207" s="5"/>
      <c r="J207" s="6">
        <v>0</v>
      </c>
      <c r="K207" s="10">
        <v>1064100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1032902</v>
      </c>
      <c r="Z207" s="10">
        <v>1032902</v>
      </c>
      <c r="AA207" s="10">
        <v>1032902</v>
      </c>
      <c r="AB207" s="10">
        <v>0</v>
      </c>
      <c r="AC207" s="10">
        <v>0</v>
      </c>
      <c r="AD207" s="10">
        <v>1032902</v>
      </c>
      <c r="AE207" s="10">
        <f t="shared" si="3"/>
        <v>100</v>
      </c>
      <c r="AF207" s="2"/>
    </row>
    <row r="208" spans="1:32" ht="25.5" outlineLevel="4" x14ac:dyDescent="0.25">
      <c r="A208" s="4" t="s">
        <v>195</v>
      </c>
      <c r="B208" s="5" t="s">
        <v>174</v>
      </c>
      <c r="C208" s="5" t="s">
        <v>194</v>
      </c>
      <c r="D208" s="5" t="s">
        <v>196</v>
      </c>
      <c r="E208" s="5" t="s">
        <v>5</v>
      </c>
      <c r="F208" s="5"/>
      <c r="G208" s="5"/>
      <c r="H208" s="5"/>
      <c r="I208" s="5"/>
      <c r="J208" s="6">
        <v>0</v>
      </c>
      <c r="K208" s="10">
        <v>1064100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1032902</v>
      </c>
      <c r="Z208" s="10">
        <v>1032902</v>
      </c>
      <c r="AA208" s="10">
        <v>1032902</v>
      </c>
      <c r="AB208" s="10">
        <v>0</v>
      </c>
      <c r="AC208" s="10">
        <v>0</v>
      </c>
      <c r="AD208" s="10">
        <v>1032902</v>
      </c>
      <c r="AE208" s="10">
        <f t="shared" si="3"/>
        <v>100</v>
      </c>
      <c r="AF208" s="2"/>
    </row>
    <row r="209" spans="1:32" ht="38.25" outlineLevel="5" x14ac:dyDescent="0.25">
      <c r="A209" s="4" t="s">
        <v>68</v>
      </c>
      <c r="B209" s="5" t="s">
        <v>174</v>
      </c>
      <c r="C209" s="5" t="s">
        <v>194</v>
      </c>
      <c r="D209" s="5" t="s">
        <v>196</v>
      </c>
      <c r="E209" s="5" t="s">
        <v>69</v>
      </c>
      <c r="F209" s="5"/>
      <c r="G209" s="5"/>
      <c r="H209" s="5"/>
      <c r="I209" s="5"/>
      <c r="J209" s="6">
        <v>0</v>
      </c>
      <c r="K209" s="10">
        <v>1064100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1032902</v>
      </c>
      <c r="Z209" s="10">
        <v>1032902</v>
      </c>
      <c r="AA209" s="10">
        <v>1032902</v>
      </c>
      <c r="AB209" s="10">
        <v>0</v>
      </c>
      <c r="AC209" s="10">
        <v>0</v>
      </c>
      <c r="AD209" s="10">
        <v>1032902</v>
      </c>
      <c r="AE209" s="10">
        <f t="shared" si="3"/>
        <v>100</v>
      </c>
      <c r="AF209" s="2"/>
    </row>
    <row r="210" spans="1:32" outlineLevel="2" x14ac:dyDescent="0.25">
      <c r="A210" s="4" t="s">
        <v>70</v>
      </c>
      <c r="B210" s="5" t="s">
        <v>174</v>
      </c>
      <c r="C210" s="5" t="s">
        <v>194</v>
      </c>
      <c r="D210" s="5" t="s">
        <v>196</v>
      </c>
      <c r="E210" s="5" t="s">
        <v>71</v>
      </c>
      <c r="F210" s="5"/>
      <c r="G210" s="5"/>
      <c r="H210" s="5"/>
      <c r="I210" s="5"/>
      <c r="J210" s="6">
        <v>0</v>
      </c>
      <c r="K210" s="10">
        <v>1064100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1032902</v>
      </c>
      <c r="Z210" s="10">
        <v>1032902</v>
      </c>
      <c r="AA210" s="10">
        <v>1032902</v>
      </c>
      <c r="AB210" s="10">
        <v>0</v>
      </c>
      <c r="AC210" s="10">
        <v>0</v>
      </c>
      <c r="AD210" s="10">
        <v>1032902</v>
      </c>
      <c r="AE210" s="10">
        <f t="shared" si="3"/>
        <v>100</v>
      </c>
      <c r="AF210" s="2"/>
    </row>
    <row r="211" spans="1:32" outlineLevel="3" x14ac:dyDescent="0.25">
      <c r="A211" s="4" t="s">
        <v>197</v>
      </c>
      <c r="B211" s="5" t="s">
        <v>174</v>
      </c>
      <c r="C211" s="5" t="s">
        <v>198</v>
      </c>
      <c r="D211" s="5" t="s">
        <v>4</v>
      </c>
      <c r="E211" s="5" t="s">
        <v>5</v>
      </c>
      <c r="F211" s="5"/>
      <c r="G211" s="5"/>
      <c r="H211" s="5"/>
      <c r="I211" s="5"/>
      <c r="J211" s="6">
        <v>0</v>
      </c>
      <c r="K211" s="10">
        <f>K212+K215+K218</f>
        <v>466260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498464</v>
      </c>
      <c r="Z211" s="10">
        <v>498464</v>
      </c>
      <c r="AA211" s="10">
        <v>498464</v>
      </c>
      <c r="AB211" s="10">
        <v>0</v>
      </c>
      <c r="AC211" s="10">
        <v>0</v>
      </c>
      <c r="AD211" s="10">
        <v>498464</v>
      </c>
      <c r="AE211" s="10">
        <f t="shared" si="3"/>
        <v>100</v>
      </c>
      <c r="AF211" s="2"/>
    </row>
    <row r="212" spans="1:32" ht="25.5" outlineLevel="4" x14ac:dyDescent="0.25">
      <c r="A212" s="4" t="s">
        <v>199</v>
      </c>
      <c r="B212" s="5" t="s">
        <v>174</v>
      </c>
      <c r="C212" s="5" t="s">
        <v>198</v>
      </c>
      <c r="D212" s="5" t="s">
        <v>200</v>
      </c>
      <c r="E212" s="5" t="s">
        <v>5</v>
      </c>
      <c r="F212" s="5"/>
      <c r="G212" s="5"/>
      <c r="H212" s="5"/>
      <c r="I212" s="5"/>
      <c r="J212" s="6">
        <v>0</v>
      </c>
      <c r="K212" s="10">
        <v>17000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17000</v>
      </c>
      <c r="Z212" s="10">
        <v>17000</v>
      </c>
      <c r="AA212" s="10">
        <v>17000</v>
      </c>
      <c r="AB212" s="10">
        <v>0</v>
      </c>
      <c r="AC212" s="10">
        <v>0</v>
      </c>
      <c r="AD212" s="10">
        <v>17000</v>
      </c>
      <c r="AE212" s="10">
        <f t="shared" si="3"/>
        <v>100</v>
      </c>
      <c r="AF212" s="2"/>
    </row>
    <row r="213" spans="1:32" ht="38.25" outlineLevel="5" x14ac:dyDescent="0.25">
      <c r="A213" s="4" t="s">
        <v>28</v>
      </c>
      <c r="B213" s="5" t="s">
        <v>174</v>
      </c>
      <c r="C213" s="5" t="s">
        <v>198</v>
      </c>
      <c r="D213" s="5" t="s">
        <v>200</v>
      </c>
      <c r="E213" s="5" t="s">
        <v>29</v>
      </c>
      <c r="F213" s="5"/>
      <c r="G213" s="5"/>
      <c r="H213" s="5"/>
      <c r="I213" s="5"/>
      <c r="J213" s="6">
        <v>0</v>
      </c>
      <c r="K213" s="10">
        <v>17000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17000</v>
      </c>
      <c r="Z213" s="10">
        <v>17000</v>
      </c>
      <c r="AA213" s="10">
        <v>17000</v>
      </c>
      <c r="AB213" s="10">
        <v>0</v>
      </c>
      <c r="AC213" s="10">
        <v>0</v>
      </c>
      <c r="AD213" s="10">
        <v>17000</v>
      </c>
      <c r="AE213" s="10">
        <f t="shared" si="3"/>
        <v>100</v>
      </c>
      <c r="AF213" s="2"/>
    </row>
    <row r="214" spans="1:32" ht="38.25" outlineLevel="3" x14ac:dyDescent="0.25">
      <c r="A214" s="4" t="s">
        <v>30</v>
      </c>
      <c r="B214" s="5" t="s">
        <v>174</v>
      </c>
      <c r="C214" s="5" t="s">
        <v>198</v>
      </c>
      <c r="D214" s="5" t="s">
        <v>200</v>
      </c>
      <c r="E214" s="5" t="s">
        <v>31</v>
      </c>
      <c r="F214" s="5"/>
      <c r="G214" s="5"/>
      <c r="H214" s="5"/>
      <c r="I214" s="5"/>
      <c r="J214" s="6">
        <v>0</v>
      </c>
      <c r="K214" s="10">
        <v>17000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17000</v>
      </c>
      <c r="Z214" s="10">
        <v>17000</v>
      </c>
      <c r="AA214" s="10">
        <v>17000</v>
      </c>
      <c r="AB214" s="10">
        <v>0</v>
      </c>
      <c r="AC214" s="10">
        <v>0</v>
      </c>
      <c r="AD214" s="10">
        <v>17000</v>
      </c>
      <c r="AE214" s="10">
        <f t="shared" si="3"/>
        <v>100</v>
      </c>
      <c r="AF214" s="2"/>
    </row>
    <row r="215" spans="1:32" ht="25.5" outlineLevel="4" x14ac:dyDescent="0.25">
      <c r="A215" s="4" t="s">
        <v>201</v>
      </c>
      <c r="B215" s="5" t="s">
        <v>174</v>
      </c>
      <c r="C215" s="5" t="s">
        <v>198</v>
      </c>
      <c r="D215" s="5" t="s">
        <v>202</v>
      </c>
      <c r="E215" s="5" t="s">
        <v>5</v>
      </c>
      <c r="F215" s="5"/>
      <c r="G215" s="5"/>
      <c r="H215" s="5"/>
      <c r="I215" s="5"/>
      <c r="J215" s="6">
        <v>0</v>
      </c>
      <c r="K215" s="10">
        <v>336960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/>
      <c r="AF215" s="2"/>
    </row>
    <row r="216" spans="1:32" ht="38.25" outlineLevel="5" x14ac:dyDescent="0.25">
      <c r="A216" s="4" t="s">
        <v>68</v>
      </c>
      <c r="B216" s="5" t="s">
        <v>174</v>
      </c>
      <c r="C216" s="5" t="s">
        <v>198</v>
      </c>
      <c r="D216" s="5" t="s">
        <v>202</v>
      </c>
      <c r="E216" s="5" t="s">
        <v>69</v>
      </c>
      <c r="F216" s="5"/>
      <c r="G216" s="5"/>
      <c r="H216" s="5"/>
      <c r="I216" s="5"/>
      <c r="J216" s="6">
        <v>0</v>
      </c>
      <c r="K216" s="10">
        <v>336960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10">
        <v>0</v>
      </c>
      <c r="AB216" s="10">
        <v>0</v>
      </c>
      <c r="AC216" s="10">
        <v>0</v>
      </c>
      <c r="AD216" s="10">
        <v>0</v>
      </c>
      <c r="AE216" s="10"/>
      <c r="AF216" s="2"/>
    </row>
    <row r="217" spans="1:32" outlineLevel="3" x14ac:dyDescent="0.25">
      <c r="A217" s="4" t="s">
        <v>70</v>
      </c>
      <c r="B217" s="5" t="s">
        <v>174</v>
      </c>
      <c r="C217" s="5" t="s">
        <v>198</v>
      </c>
      <c r="D217" s="5" t="s">
        <v>202</v>
      </c>
      <c r="E217" s="5" t="s">
        <v>71</v>
      </c>
      <c r="F217" s="5"/>
      <c r="G217" s="5"/>
      <c r="H217" s="5"/>
      <c r="I217" s="5"/>
      <c r="J217" s="6">
        <v>0</v>
      </c>
      <c r="K217" s="10">
        <v>336960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/>
      <c r="AF217" s="2"/>
    </row>
    <row r="218" spans="1:32" ht="25.5" outlineLevel="4" x14ac:dyDescent="0.25">
      <c r="A218" s="4" t="s">
        <v>201</v>
      </c>
      <c r="B218" s="5" t="s">
        <v>174</v>
      </c>
      <c r="C218" s="5" t="s">
        <v>198</v>
      </c>
      <c r="D218" s="5" t="s">
        <v>203</v>
      </c>
      <c r="E218" s="5" t="s">
        <v>5</v>
      </c>
      <c r="F218" s="5"/>
      <c r="G218" s="5"/>
      <c r="H218" s="5"/>
      <c r="I218" s="5"/>
      <c r="J218" s="6">
        <v>0</v>
      </c>
      <c r="K218" s="10">
        <v>112300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481464</v>
      </c>
      <c r="Z218" s="10">
        <v>481464</v>
      </c>
      <c r="AA218" s="10">
        <v>481464</v>
      </c>
      <c r="AB218" s="10">
        <v>0</v>
      </c>
      <c r="AC218" s="10">
        <v>0</v>
      </c>
      <c r="AD218" s="10">
        <v>481464</v>
      </c>
      <c r="AE218" s="10">
        <f t="shared" si="3"/>
        <v>100</v>
      </c>
      <c r="AF218" s="2"/>
    </row>
    <row r="219" spans="1:32" ht="38.25" outlineLevel="5" x14ac:dyDescent="0.25">
      <c r="A219" s="4" t="s">
        <v>68</v>
      </c>
      <c r="B219" s="5" t="s">
        <v>174</v>
      </c>
      <c r="C219" s="5" t="s">
        <v>198</v>
      </c>
      <c r="D219" s="5" t="s">
        <v>203</v>
      </c>
      <c r="E219" s="5" t="s">
        <v>69</v>
      </c>
      <c r="F219" s="5"/>
      <c r="G219" s="5"/>
      <c r="H219" s="5"/>
      <c r="I219" s="5"/>
      <c r="J219" s="6">
        <v>0</v>
      </c>
      <c r="K219" s="10">
        <v>112300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481464</v>
      </c>
      <c r="Z219" s="10">
        <v>481464</v>
      </c>
      <c r="AA219" s="10">
        <v>481464</v>
      </c>
      <c r="AB219" s="10">
        <v>0</v>
      </c>
      <c r="AC219" s="10">
        <v>0</v>
      </c>
      <c r="AD219" s="10">
        <v>481464</v>
      </c>
      <c r="AE219" s="10">
        <f t="shared" si="3"/>
        <v>100</v>
      </c>
      <c r="AF219" s="2"/>
    </row>
    <row r="220" spans="1:32" outlineLevel="2" x14ac:dyDescent="0.25">
      <c r="A220" s="4" t="s">
        <v>70</v>
      </c>
      <c r="B220" s="5" t="s">
        <v>174</v>
      </c>
      <c r="C220" s="5" t="s">
        <v>198</v>
      </c>
      <c r="D220" s="5" t="s">
        <v>203</v>
      </c>
      <c r="E220" s="5" t="s">
        <v>71</v>
      </c>
      <c r="F220" s="5"/>
      <c r="G220" s="5"/>
      <c r="H220" s="5"/>
      <c r="I220" s="5"/>
      <c r="J220" s="6">
        <v>0</v>
      </c>
      <c r="K220" s="10">
        <v>112300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481464</v>
      </c>
      <c r="Z220" s="10">
        <v>481464</v>
      </c>
      <c r="AA220" s="10">
        <v>481464</v>
      </c>
      <c r="AB220" s="10">
        <v>0</v>
      </c>
      <c r="AC220" s="10">
        <v>0</v>
      </c>
      <c r="AD220" s="10">
        <v>481464</v>
      </c>
      <c r="AE220" s="10">
        <f t="shared" si="3"/>
        <v>100</v>
      </c>
      <c r="AF220" s="2"/>
    </row>
    <row r="221" spans="1:32" outlineLevel="3" x14ac:dyDescent="0.25">
      <c r="A221" s="4" t="s">
        <v>204</v>
      </c>
      <c r="B221" s="5" t="s">
        <v>174</v>
      </c>
      <c r="C221" s="5" t="s">
        <v>205</v>
      </c>
      <c r="D221" s="5" t="s">
        <v>4</v>
      </c>
      <c r="E221" s="5" t="s">
        <v>5</v>
      </c>
      <c r="F221" s="5"/>
      <c r="G221" s="5"/>
      <c r="H221" s="5"/>
      <c r="I221" s="5"/>
      <c r="J221" s="6">
        <v>0</v>
      </c>
      <c r="K221" s="10">
        <f>K222+K225</f>
        <v>10458620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10684778</v>
      </c>
      <c r="Z221" s="10">
        <v>10663216.18</v>
      </c>
      <c r="AA221" s="10">
        <v>10663216.18</v>
      </c>
      <c r="AB221" s="10">
        <v>0</v>
      </c>
      <c r="AC221" s="10">
        <v>0</v>
      </c>
      <c r="AD221" s="10">
        <v>10663216.18</v>
      </c>
      <c r="AE221" s="10">
        <f t="shared" si="3"/>
        <v>99.798200580302179</v>
      </c>
      <c r="AF221" s="2"/>
    </row>
    <row r="222" spans="1:32" ht="63.75" outlineLevel="4" x14ac:dyDescent="0.25">
      <c r="A222" s="4" t="s">
        <v>181</v>
      </c>
      <c r="B222" s="5" t="s">
        <v>174</v>
      </c>
      <c r="C222" s="5" t="s">
        <v>205</v>
      </c>
      <c r="D222" s="5" t="s">
        <v>182</v>
      </c>
      <c r="E222" s="5" t="s">
        <v>5</v>
      </c>
      <c r="F222" s="5"/>
      <c r="G222" s="5"/>
      <c r="H222" s="5"/>
      <c r="I222" s="5"/>
      <c r="J222" s="6">
        <v>0</v>
      </c>
      <c r="K222" s="10">
        <v>1079820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963100</v>
      </c>
      <c r="Z222" s="10">
        <v>963100</v>
      </c>
      <c r="AA222" s="10">
        <v>963100</v>
      </c>
      <c r="AB222" s="10">
        <v>0</v>
      </c>
      <c r="AC222" s="10">
        <v>0</v>
      </c>
      <c r="AD222" s="10">
        <v>963100</v>
      </c>
      <c r="AE222" s="10">
        <f t="shared" si="3"/>
        <v>100</v>
      </c>
      <c r="AF222" s="2"/>
    </row>
    <row r="223" spans="1:32" ht="25.5" outlineLevel="5" x14ac:dyDescent="0.25">
      <c r="A223" s="4" t="s">
        <v>154</v>
      </c>
      <c r="B223" s="5" t="s">
        <v>174</v>
      </c>
      <c r="C223" s="5" t="s">
        <v>205</v>
      </c>
      <c r="D223" s="5" t="s">
        <v>182</v>
      </c>
      <c r="E223" s="5" t="s">
        <v>155</v>
      </c>
      <c r="F223" s="5"/>
      <c r="G223" s="5"/>
      <c r="H223" s="5"/>
      <c r="I223" s="5"/>
      <c r="J223" s="6">
        <v>0</v>
      </c>
      <c r="K223" s="10">
        <v>1079820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963100</v>
      </c>
      <c r="Z223" s="10">
        <v>963100</v>
      </c>
      <c r="AA223" s="10">
        <v>963100</v>
      </c>
      <c r="AB223" s="10">
        <v>0</v>
      </c>
      <c r="AC223" s="10">
        <v>0</v>
      </c>
      <c r="AD223" s="10">
        <v>963100</v>
      </c>
      <c r="AE223" s="10">
        <f t="shared" si="3"/>
        <v>100</v>
      </c>
      <c r="AF223" s="2"/>
    </row>
    <row r="224" spans="1:32" ht="38.25" outlineLevel="3" x14ac:dyDescent="0.25">
      <c r="A224" s="4" t="s">
        <v>162</v>
      </c>
      <c r="B224" s="5" t="s">
        <v>174</v>
      </c>
      <c r="C224" s="5" t="s">
        <v>205</v>
      </c>
      <c r="D224" s="5" t="s">
        <v>182</v>
      </c>
      <c r="E224" s="5" t="s">
        <v>163</v>
      </c>
      <c r="F224" s="5"/>
      <c r="G224" s="5"/>
      <c r="H224" s="5"/>
      <c r="I224" s="5"/>
      <c r="J224" s="6">
        <v>0</v>
      </c>
      <c r="K224" s="10">
        <v>1079820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963100</v>
      </c>
      <c r="Z224" s="10">
        <v>963100</v>
      </c>
      <c r="AA224" s="10">
        <v>963100</v>
      </c>
      <c r="AB224" s="10">
        <v>0</v>
      </c>
      <c r="AC224" s="10">
        <v>0</v>
      </c>
      <c r="AD224" s="10">
        <v>963100</v>
      </c>
      <c r="AE224" s="10">
        <f t="shared" si="3"/>
        <v>100</v>
      </c>
      <c r="AF224" s="2"/>
    </row>
    <row r="225" spans="1:32" ht="38.25" outlineLevel="4" x14ac:dyDescent="0.25">
      <c r="A225" s="4" t="s">
        <v>206</v>
      </c>
      <c r="B225" s="5" t="s">
        <v>174</v>
      </c>
      <c r="C225" s="5" t="s">
        <v>205</v>
      </c>
      <c r="D225" s="5" t="s">
        <v>207</v>
      </c>
      <c r="E225" s="5" t="s">
        <v>5</v>
      </c>
      <c r="F225" s="5"/>
      <c r="G225" s="5"/>
      <c r="H225" s="5"/>
      <c r="I225" s="5"/>
      <c r="J225" s="6">
        <v>0</v>
      </c>
      <c r="K225" s="10">
        <f>K226+K228+K230</f>
        <v>9378800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9721678</v>
      </c>
      <c r="Z225" s="10">
        <v>9700116.1799999997</v>
      </c>
      <c r="AA225" s="10">
        <v>9700116.1799999997</v>
      </c>
      <c r="AB225" s="10">
        <v>0</v>
      </c>
      <c r="AC225" s="10">
        <v>0</v>
      </c>
      <c r="AD225" s="10">
        <v>9700116.1799999997</v>
      </c>
      <c r="AE225" s="10">
        <f t="shared" si="3"/>
        <v>99.778208864765944</v>
      </c>
      <c r="AF225" s="2"/>
    </row>
    <row r="226" spans="1:32" ht="76.5" outlineLevel="5" x14ac:dyDescent="0.25">
      <c r="A226" s="4" t="s">
        <v>44</v>
      </c>
      <c r="B226" s="5" t="s">
        <v>174</v>
      </c>
      <c r="C226" s="5" t="s">
        <v>205</v>
      </c>
      <c r="D226" s="5" t="s">
        <v>207</v>
      </c>
      <c r="E226" s="5" t="s">
        <v>45</v>
      </c>
      <c r="F226" s="5"/>
      <c r="G226" s="5"/>
      <c r="H226" s="5"/>
      <c r="I226" s="5"/>
      <c r="J226" s="6">
        <v>0</v>
      </c>
      <c r="K226" s="10">
        <v>8594784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9025790</v>
      </c>
      <c r="Z226" s="10">
        <v>9025788.9100000001</v>
      </c>
      <c r="AA226" s="10">
        <v>9025788.9100000001</v>
      </c>
      <c r="AB226" s="10">
        <v>0</v>
      </c>
      <c r="AC226" s="10">
        <v>0</v>
      </c>
      <c r="AD226" s="10">
        <v>9025788.9100000001</v>
      </c>
      <c r="AE226" s="10">
        <f t="shared" si="3"/>
        <v>99.999987923494785</v>
      </c>
      <c r="AF226" s="2"/>
    </row>
    <row r="227" spans="1:32" ht="25.5" outlineLevel="4" x14ac:dyDescent="0.25">
      <c r="A227" s="4" t="s">
        <v>46</v>
      </c>
      <c r="B227" s="5" t="s">
        <v>174</v>
      </c>
      <c r="C227" s="5" t="s">
        <v>205</v>
      </c>
      <c r="D227" s="5" t="s">
        <v>207</v>
      </c>
      <c r="E227" s="5" t="s">
        <v>47</v>
      </c>
      <c r="F227" s="5"/>
      <c r="G227" s="5"/>
      <c r="H227" s="5"/>
      <c r="I227" s="5"/>
      <c r="J227" s="6">
        <v>0</v>
      </c>
      <c r="K227" s="10">
        <v>8594784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9025790</v>
      </c>
      <c r="Z227" s="10">
        <v>9025788.9100000001</v>
      </c>
      <c r="AA227" s="10">
        <v>9025788.9100000001</v>
      </c>
      <c r="AB227" s="10">
        <v>0</v>
      </c>
      <c r="AC227" s="10">
        <v>0</v>
      </c>
      <c r="AD227" s="10">
        <v>9025788.9100000001</v>
      </c>
      <c r="AE227" s="10">
        <f t="shared" si="3"/>
        <v>99.999987923494785</v>
      </c>
      <c r="AF227" s="2"/>
    </row>
    <row r="228" spans="1:32" ht="38.25" outlineLevel="5" x14ac:dyDescent="0.25">
      <c r="A228" s="4" t="s">
        <v>28</v>
      </c>
      <c r="B228" s="5" t="s">
        <v>174</v>
      </c>
      <c r="C228" s="5" t="s">
        <v>205</v>
      </c>
      <c r="D228" s="5" t="s">
        <v>207</v>
      </c>
      <c r="E228" s="5" t="s">
        <v>29</v>
      </c>
      <c r="F228" s="5"/>
      <c r="G228" s="5"/>
      <c r="H228" s="5"/>
      <c r="I228" s="5"/>
      <c r="J228" s="6">
        <v>0</v>
      </c>
      <c r="K228" s="10">
        <v>779016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693070</v>
      </c>
      <c r="Z228" s="10">
        <v>671509.44</v>
      </c>
      <c r="AA228" s="10">
        <v>671509.44</v>
      </c>
      <c r="AB228" s="10">
        <v>0</v>
      </c>
      <c r="AC228" s="10">
        <v>0</v>
      </c>
      <c r="AD228" s="10">
        <v>671509.44</v>
      </c>
      <c r="AE228" s="10">
        <f t="shared" si="3"/>
        <v>96.889122310877681</v>
      </c>
      <c r="AF228" s="2"/>
    </row>
    <row r="229" spans="1:32" ht="38.25" outlineLevel="4" x14ac:dyDescent="0.25">
      <c r="A229" s="4" t="s">
        <v>30</v>
      </c>
      <c r="B229" s="5" t="s">
        <v>174</v>
      </c>
      <c r="C229" s="5" t="s">
        <v>205</v>
      </c>
      <c r="D229" s="5" t="s">
        <v>207</v>
      </c>
      <c r="E229" s="5" t="s">
        <v>31</v>
      </c>
      <c r="F229" s="5"/>
      <c r="G229" s="5"/>
      <c r="H229" s="5"/>
      <c r="I229" s="5"/>
      <c r="J229" s="6">
        <v>0</v>
      </c>
      <c r="K229" s="10">
        <v>779016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693070</v>
      </c>
      <c r="Z229" s="10">
        <v>671509.44</v>
      </c>
      <c r="AA229" s="10">
        <v>671509.44</v>
      </c>
      <c r="AB229" s="10">
        <v>0</v>
      </c>
      <c r="AC229" s="10">
        <v>0</v>
      </c>
      <c r="AD229" s="10">
        <v>671509.44</v>
      </c>
      <c r="AE229" s="10">
        <f t="shared" si="3"/>
        <v>96.889122310877681</v>
      </c>
      <c r="AF229" s="2"/>
    </row>
    <row r="230" spans="1:32" outlineLevel="5" x14ac:dyDescent="0.25">
      <c r="A230" s="4" t="s">
        <v>12</v>
      </c>
      <c r="B230" s="5" t="s">
        <v>174</v>
      </c>
      <c r="C230" s="5" t="s">
        <v>205</v>
      </c>
      <c r="D230" s="5" t="s">
        <v>207</v>
      </c>
      <c r="E230" s="5" t="s">
        <v>13</v>
      </c>
      <c r="F230" s="5"/>
      <c r="G230" s="5"/>
      <c r="H230" s="5"/>
      <c r="I230" s="5"/>
      <c r="J230" s="6">
        <v>0</v>
      </c>
      <c r="K230" s="10">
        <v>5000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2818</v>
      </c>
      <c r="Z230" s="10">
        <v>2817.83</v>
      </c>
      <c r="AA230" s="10">
        <v>2817.83</v>
      </c>
      <c r="AB230" s="10">
        <v>0</v>
      </c>
      <c r="AC230" s="10">
        <v>0</v>
      </c>
      <c r="AD230" s="10">
        <v>2817.83</v>
      </c>
      <c r="AE230" s="10">
        <f t="shared" si="3"/>
        <v>99.993967352732426</v>
      </c>
      <c r="AF230" s="2"/>
    </row>
    <row r="231" spans="1:32" ht="25.5" outlineLevel="1" x14ac:dyDescent="0.25">
      <c r="A231" s="4" t="s">
        <v>18</v>
      </c>
      <c r="B231" s="5" t="s">
        <v>174</v>
      </c>
      <c r="C231" s="5" t="s">
        <v>205</v>
      </c>
      <c r="D231" s="5" t="s">
        <v>207</v>
      </c>
      <c r="E231" s="5" t="s">
        <v>19</v>
      </c>
      <c r="F231" s="5"/>
      <c r="G231" s="5"/>
      <c r="H231" s="5"/>
      <c r="I231" s="5"/>
      <c r="J231" s="6">
        <v>0</v>
      </c>
      <c r="K231" s="10">
        <v>5000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2818</v>
      </c>
      <c r="Z231" s="10">
        <v>2817.83</v>
      </c>
      <c r="AA231" s="10">
        <v>2817.83</v>
      </c>
      <c r="AB231" s="10">
        <v>0</v>
      </c>
      <c r="AC231" s="10">
        <v>0</v>
      </c>
      <c r="AD231" s="10">
        <v>2817.83</v>
      </c>
      <c r="AE231" s="10">
        <f t="shared" si="3"/>
        <v>99.993967352732426</v>
      </c>
      <c r="AF231" s="2"/>
    </row>
    <row r="232" spans="1:32" outlineLevel="2" x14ac:dyDescent="0.25">
      <c r="A232" s="4" t="s">
        <v>148</v>
      </c>
      <c r="B232" s="5" t="s">
        <v>174</v>
      </c>
      <c r="C232" s="5" t="s">
        <v>149</v>
      </c>
      <c r="D232" s="5" t="s">
        <v>4</v>
      </c>
      <c r="E232" s="5" t="s">
        <v>5</v>
      </c>
      <c r="F232" s="5"/>
      <c r="G232" s="5"/>
      <c r="H232" s="5"/>
      <c r="I232" s="5"/>
      <c r="J232" s="6">
        <v>0</v>
      </c>
      <c r="K232" s="10">
        <f>K233+K237+K248</f>
        <v>5473167.6500000004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5296344.4800000004</v>
      </c>
      <c r="Z232" s="10">
        <v>4420225.1900000004</v>
      </c>
      <c r="AA232" s="10">
        <v>4420225.1900000004</v>
      </c>
      <c r="AB232" s="10">
        <v>0</v>
      </c>
      <c r="AC232" s="10">
        <v>0</v>
      </c>
      <c r="AD232" s="10">
        <v>4420225.1900000004</v>
      </c>
      <c r="AE232" s="10">
        <f t="shared" si="3"/>
        <v>83.458038023991975</v>
      </c>
      <c r="AF232" s="2"/>
    </row>
    <row r="233" spans="1:32" outlineLevel="3" x14ac:dyDescent="0.25">
      <c r="A233" s="4" t="s">
        <v>158</v>
      </c>
      <c r="B233" s="5" t="s">
        <v>174</v>
      </c>
      <c r="C233" s="5" t="s">
        <v>159</v>
      </c>
      <c r="D233" s="5" t="s">
        <v>4</v>
      </c>
      <c r="E233" s="5" t="s">
        <v>5</v>
      </c>
      <c r="F233" s="5"/>
      <c r="G233" s="5"/>
      <c r="H233" s="5"/>
      <c r="I233" s="5"/>
      <c r="J233" s="6">
        <v>0</v>
      </c>
      <c r="K233" s="10">
        <v>51000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57000</v>
      </c>
      <c r="Z233" s="10">
        <v>56300</v>
      </c>
      <c r="AA233" s="10">
        <v>56300</v>
      </c>
      <c r="AB233" s="10">
        <v>0</v>
      </c>
      <c r="AC233" s="10">
        <v>0</v>
      </c>
      <c r="AD233" s="10">
        <v>56300</v>
      </c>
      <c r="AE233" s="10">
        <f t="shared" si="3"/>
        <v>98.771929824561397</v>
      </c>
      <c r="AF233" s="2"/>
    </row>
    <row r="234" spans="1:32" ht="51" outlineLevel="4" x14ac:dyDescent="0.25">
      <c r="A234" s="4" t="s">
        <v>208</v>
      </c>
      <c r="B234" s="5" t="s">
        <v>174</v>
      </c>
      <c r="C234" s="5" t="s">
        <v>159</v>
      </c>
      <c r="D234" s="5" t="s">
        <v>209</v>
      </c>
      <c r="E234" s="5" t="s">
        <v>5</v>
      </c>
      <c r="F234" s="5"/>
      <c r="G234" s="5"/>
      <c r="H234" s="5"/>
      <c r="I234" s="5"/>
      <c r="J234" s="6">
        <v>0</v>
      </c>
      <c r="K234" s="10">
        <v>51000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57000</v>
      </c>
      <c r="Z234" s="10">
        <v>56300</v>
      </c>
      <c r="AA234" s="10">
        <v>56300</v>
      </c>
      <c r="AB234" s="10">
        <v>0</v>
      </c>
      <c r="AC234" s="10">
        <v>0</v>
      </c>
      <c r="AD234" s="10">
        <v>56300</v>
      </c>
      <c r="AE234" s="10">
        <f t="shared" si="3"/>
        <v>98.771929824561397</v>
      </c>
      <c r="AF234" s="2"/>
    </row>
    <row r="235" spans="1:32" ht="25.5" outlineLevel="5" x14ac:dyDescent="0.25">
      <c r="A235" s="4" t="s">
        <v>154</v>
      </c>
      <c r="B235" s="5" t="s">
        <v>174</v>
      </c>
      <c r="C235" s="5" t="s">
        <v>159</v>
      </c>
      <c r="D235" s="5" t="s">
        <v>209</v>
      </c>
      <c r="E235" s="5" t="s">
        <v>155</v>
      </c>
      <c r="F235" s="5"/>
      <c r="G235" s="5"/>
      <c r="H235" s="5"/>
      <c r="I235" s="5"/>
      <c r="J235" s="6">
        <v>0</v>
      </c>
      <c r="K235" s="10">
        <v>51000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57000</v>
      </c>
      <c r="Z235" s="10">
        <v>56300</v>
      </c>
      <c r="AA235" s="10">
        <v>56300</v>
      </c>
      <c r="AB235" s="10">
        <v>0</v>
      </c>
      <c r="AC235" s="10">
        <v>0</v>
      </c>
      <c r="AD235" s="10">
        <v>56300</v>
      </c>
      <c r="AE235" s="10">
        <f t="shared" si="3"/>
        <v>98.771929824561397</v>
      </c>
      <c r="AF235" s="2"/>
    </row>
    <row r="236" spans="1:32" ht="38.25" outlineLevel="2" x14ac:dyDescent="0.25">
      <c r="A236" s="4" t="s">
        <v>162</v>
      </c>
      <c r="B236" s="5" t="s">
        <v>174</v>
      </c>
      <c r="C236" s="5" t="s">
        <v>159</v>
      </c>
      <c r="D236" s="5" t="s">
        <v>209</v>
      </c>
      <c r="E236" s="5" t="s">
        <v>163</v>
      </c>
      <c r="F236" s="5"/>
      <c r="G236" s="5"/>
      <c r="H236" s="5"/>
      <c r="I236" s="5"/>
      <c r="J236" s="6">
        <v>0</v>
      </c>
      <c r="K236" s="10">
        <v>51000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57000</v>
      </c>
      <c r="Z236" s="10">
        <v>56300</v>
      </c>
      <c r="AA236" s="10">
        <v>56300</v>
      </c>
      <c r="AB236" s="10">
        <v>0</v>
      </c>
      <c r="AC236" s="10">
        <v>0</v>
      </c>
      <c r="AD236" s="10">
        <v>56300</v>
      </c>
      <c r="AE236" s="10">
        <f t="shared" si="3"/>
        <v>98.771929824561397</v>
      </c>
      <c r="AF236" s="2"/>
    </row>
    <row r="237" spans="1:32" outlineLevel="3" x14ac:dyDescent="0.25">
      <c r="A237" s="4" t="s">
        <v>164</v>
      </c>
      <c r="B237" s="5" t="s">
        <v>174</v>
      </c>
      <c r="C237" s="5" t="s">
        <v>165</v>
      </c>
      <c r="D237" s="5" t="s">
        <v>4</v>
      </c>
      <c r="E237" s="5" t="s">
        <v>5</v>
      </c>
      <c r="F237" s="5"/>
      <c r="G237" s="5"/>
      <c r="H237" s="5"/>
      <c r="I237" s="5"/>
      <c r="J237" s="6">
        <v>0</v>
      </c>
      <c r="K237" s="10">
        <f>K238+K241+K245</f>
        <v>5401167.6500000004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5218344.4800000004</v>
      </c>
      <c r="Z237" s="10">
        <v>4342925.1900000004</v>
      </c>
      <c r="AA237" s="10">
        <v>4342925.1900000004</v>
      </c>
      <c r="AB237" s="10">
        <v>0</v>
      </c>
      <c r="AC237" s="10">
        <v>0</v>
      </c>
      <c r="AD237" s="10">
        <v>4342925.1900000004</v>
      </c>
      <c r="AE237" s="10">
        <f t="shared" si="3"/>
        <v>83.224195080352388</v>
      </c>
      <c r="AF237" s="2"/>
    </row>
    <row r="238" spans="1:32" ht="63.75" outlineLevel="4" x14ac:dyDescent="0.25">
      <c r="A238" s="4" t="s">
        <v>210</v>
      </c>
      <c r="B238" s="5" t="s">
        <v>174</v>
      </c>
      <c r="C238" s="5" t="s">
        <v>165</v>
      </c>
      <c r="D238" s="5" t="s">
        <v>211</v>
      </c>
      <c r="E238" s="5" t="s">
        <v>5</v>
      </c>
      <c r="F238" s="5"/>
      <c r="G238" s="5"/>
      <c r="H238" s="5"/>
      <c r="I238" s="5"/>
      <c r="J238" s="6">
        <v>0</v>
      </c>
      <c r="K238" s="10">
        <v>700056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700056</v>
      </c>
      <c r="Z238" s="10">
        <v>700056</v>
      </c>
      <c r="AA238" s="10">
        <v>700056</v>
      </c>
      <c r="AB238" s="10">
        <v>0</v>
      </c>
      <c r="AC238" s="10">
        <v>0</v>
      </c>
      <c r="AD238" s="10">
        <v>700056</v>
      </c>
      <c r="AE238" s="10">
        <f t="shared" si="3"/>
        <v>100</v>
      </c>
      <c r="AF238" s="2"/>
    </row>
    <row r="239" spans="1:32" ht="25.5" outlineLevel="5" x14ac:dyDescent="0.25">
      <c r="A239" s="4" t="s">
        <v>154</v>
      </c>
      <c r="B239" s="5" t="s">
        <v>174</v>
      </c>
      <c r="C239" s="5" t="s">
        <v>165</v>
      </c>
      <c r="D239" s="5" t="s">
        <v>211</v>
      </c>
      <c r="E239" s="5" t="s">
        <v>155</v>
      </c>
      <c r="F239" s="5"/>
      <c r="G239" s="5"/>
      <c r="H239" s="5"/>
      <c r="I239" s="5"/>
      <c r="J239" s="6">
        <v>0</v>
      </c>
      <c r="K239" s="10">
        <v>700056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700056</v>
      </c>
      <c r="Z239" s="10">
        <v>700056</v>
      </c>
      <c r="AA239" s="10">
        <v>700056</v>
      </c>
      <c r="AB239" s="10">
        <v>0</v>
      </c>
      <c r="AC239" s="10">
        <v>0</v>
      </c>
      <c r="AD239" s="10">
        <v>700056</v>
      </c>
      <c r="AE239" s="10">
        <f t="shared" si="3"/>
        <v>100</v>
      </c>
      <c r="AF239" s="2"/>
    </row>
    <row r="240" spans="1:32" ht="38.25" outlineLevel="3" x14ac:dyDescent="0.25">
      <c r="A240" s="4" t="s">
        <v>162</v>
      </c>
      <c r="B240" s="5" t="s">
        <v>174</v>
      </c>
      <c r="C240" s="5" t="s">
        <v>165</v>
      </c>
      <c r="D240" s="5" t="s">
        <v>211</v>
      </c>
      <c r="E240" s="5" t="s">
        <v>163</v>
      </c>
      <c r="F240" s="5"/>
      <c r="G240" s="5"/>
      <c r="H240" s="5"/>
      <c r="I240" s="5"/>
      <c r="J240" s="6">
        <v>0</v>
      </c>
      <c r="K240" s="10">
        <v>700056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700056</v>
      </c>
      <c r="Z240" s="10">
        <v>700056</v>
      </c>
      <c r="AA240" s="10">
        <v>700056</v>
      </c>
      <c r="AB240" s="10">
        <v>0</v>
      </c>
      <c r="AC240" s="10">
        <v>0</v>
      </c>
      <c r="AD240" s="10">
        <v>700056</v>
      </c>
      <c r="AE240" s="10">
        <f t="shared" si="3"/>
        <v>100</v>
      </c>
      <c r="AF240" s="2"/>
    </row>
    <row r="241" spans="1:32" ht="178.5" outlineLevel="4" x14ac:dyDescent="0.25">
      <c r="A241" s="4" t="s">
        <v>212</v>
      </c>
      <c r="B241" s="5" t="s">
        <v>174</v>
      </c>
      <c r="C241" s="5" t="s">
        <v>165</v>
      </c>
      <c r="D241" s="5" t="s">
        <v>213</v>
      </c>
      <c r="E241" s="5" t="s">
        <v>5</v>
      </c>
      <c r="F241" s="5"/>
      <c r="G241" s="5"/>
      <c r="H241" s="5"/>
      <c r="I241" s="5"/>
      <c r="J241" s="6">
        <v>0</v>
      </c>
      <c r="K241" s="10">
        <f>K242</f>
        <v>4613713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4041413</v>
      </c>
      <c r="Z241" s="10">
        <v>3590430</v>
      </c>
      <c r="AA241" s="10">
        <v>3590430</v>
      </c>
      <c r="AB241" s="10">
        <v>0</v>
      </c>
      <c r="AC241" s="10">
        <v>0</v>
      </c>
      <c r="AD241" s="10">
        <v>3590430</v>
      </c>
      <c r="AE241" s="10">
        <f t="shared" si="3"/>
        <v>88.840957358230895</v>
      </c>
      <c r="AF241" s="2"/>
    </row>
    <row r="242" spans="1:32" ht="25.5" outlineLevel="5" x14ac:dyDescent="0.25">
      <c r="A242" s="4" t="s">
        <v>154</v>
      </c>
      <c r="B242" s="5" t="s">
        <v>174</v>
      </c>
      <c r="C242" s="5" t="s">
        <v>165</v>
      </c>
      <c r="D242" s="5" t="s">
        <v>213</v>
      </c>
      <c r="E242" s="5" t="s">
        <v>155</v>
      </c>
      <c r="F242" s="5"/>
      <c r="G242" s="5"/>
      <c r="H242" s="5"/>
      <c r="I242" s="5"/>
      <c r="J242" s="6">
        <v>0</v>
      </c>
      <c r="K242" s="10">
        <v>4613713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4041413</v>
      </c>
      <c r="Z242" s="10">
        <v>3590430</v>
      </c>
      <c r="AA242" s="10">
        <v>3590430</v>
      </c>
      <c r="AB242" s="10">
        <v>0</v>
      </c>
      <c r="AC242" s="10">
        <v>0</v>
      </c>
      <c r="AD242" s="10">
        <v>3590430</v>
      </c>
      <c r="AE242" s="10">
        <f t="shared" si="3"/>
        <v>88.840957358230895</v>
      </c>
      <c r="AF242" s="2"/>
    </row>
    <row r="243" spans="1:32" ht="25.5" outlineLevel="5" x14ac:dyDescent="0.25">
      <c r="A243" s="4" t="s">
        <v>156</v>
      </c>
      <c r="B243" s="5" t="s">
        <v>174</v>
      </c>
      <c r="C243" s="5" t="s">
        <v>165</v>
      </c>
      <c r="D243" s="5" t="s">
        <v>213</v>
      </c>
      <c r="E243" s="5" t="s">
        <v>157</v>
      </c>
      <c r="F243" s="5"/>
      <c r="G243" s="5"/>
      <c r="H243" s="5"/>
      <c r="I243" s="5"/>
      <c r="J243" s="6">
        <v>0</v>
      </c>
      <c r="K243" s="10">
        <v>3661841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3089541</v>
      </c>
      <c r="Z243" s="10">
        <v>2886767</v>
      </c>
      <c r="AA243" s="10">
        <v>2886767</v>
      </c>
      <c r="AB243" s="10">
        <v>0</v>
      </c>
      <c r="AC243" s="10">
        <v>0</v>
      </c>
      <c r="AD243" s="10">
        <v>2886767</v>
      </c>
      <c r="AE243" s="10">
        <f t="shared" si="3"/>
        <v>93.436759699903632</v>
      </c>
      <c r="AF243" s="2"/>
    </row>
    <row r="244" spans="1:32" ht="38.25" outlineLevel="3" x14ac:dyDescent="0.25">
      <c r="A244" s="4" t="s">
        <v>162</v>
      </c>
      <c r="B244" s="5" t="s">
        <v>174</v>
      </c>
      <c r="C244" s="5" t="s">
        <v>165</v>
      </c>
      <c r="D244" s="5" t="s">
        <v>213</v>
      </c>
      <c r="E244" s="5" t="s">
        <v>163</v>
      </c>
      <c r="F244" s="5"/>
      <c r="G244" s="5"/>
      <c r="H244" s="5"/>
      <c r="I244" s="5"/>
      <c r="J244" s="6">
        <v>0</v>
      </c>
      <c r="K244" s="10">
        <v>951872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951872</v>
      </c>
      <c r="Z244" s="10">
        <v>703663</v>
      </c>
      <c r="AA244" s="10">
        <v>703663</v>
      </c>
      <c r="AB244" s="10">
        <v>0</v>
      </c>
      <c r="AC244" s="10">
        <v>0</v>
      </c>
      <c r="AD244" s="10">
        <v>703663</v>
      </c>
      <c r="AE244" s="10">
        <f t="shared" si="3"/>
        <v>73.924120049754592</v>
      </c>
      <c r="AF244" s="2"/>
    </row>
    <row r="245" spans="1:32" ht="38.25" outlineLevel="4" x14ac:dyDescent="0.25">
      <c r="A245" s="4" t="s">
        <v>214</v>
      </c>
      <c r="B245" s="5" t="s">
        <v>174</v>
      </c>
      <c r="C245" s="5" t="s">
        <v>165</v>
      </c>
      <c r="D245" s="5" t="s">
        <v>215</v>
      </c>
      <c r="E245" s="5" t="s">
        <v>5</v>
      </c>
      <c r="F245" s="5"/>
      <c r="G245" s="5"/>
      <c r="H245" s="5"/>
      <c r="I245" s="5"/>
      <c r="J245" s="6">
        <v>0</v>
      </c>
      <c r="K245" s="10">
        <v>87398.65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476875.48</v>
      </c>
      <c r="Z245" s="10">
        <v>52439.19</v>
      </c>
      <c r="AA245" s="10">
        <v>52439.19</v>
      </c>
      <c r="AB245" s="10">
        <v>0</v>
      </c>
      <c r="AC245" s="10">
        <v>0</v>
      </c>
      <c r="AD245" s="10">
        <v>52439.19</v>
      </c>
      <c r="AE245" s="10">
        <f t="shared" si="3"/>
        <v>10.996411474123184</v>
      </c>
      <c r="AF245" s="2"/>
    </row>
    <row r="246" spans="1:32" ht="25.5" outlineLevel="5" x14ac:dyDescent="0.25">
      <c r="A246" s="4" t="s">
        <v>154</v>
      </c>
      <c r="B246" s="5" t="s">
        <v>174</v>
      </c>
      <c r="C246" s="5" t="s">
        <v>165</v>
      </c>
      <c r="D246" s="5" t="s">
        <v>215</v>
      </c>
      <c r="E246" s="5" t="s">
        <v>155</v>
      </c>
      <c r="F246" s="5"/>
      <c r="G246" s="5"/>
      <c r="H246" s="5"/>
      <c r="I246" s="5"/>
      <c r="J246" s="6">
        <v>0</v>
      </c>
      <c r="K246" s="10">
        <v>87398.65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476875.48</v>
      </c>
      <c r="Z246" s="10">
        <v>52439.19</v>
      </c>
      <c r="AA246" s="10">
        <v>52439.19</v>
      </c>
      <c r="AB246" s="10">
        <v>0</v>
      </c>
      <c r="AC246" s="10">
        <v>0</v>
      </c>
      <c r="AD246" s="10">
        <v>52439.19</v>
      </c>
      <c r="AE246" s="10">
        <f t="shared" si="3"/>
        <v>10.996411474123184</v>
      </c>
      <c r="AF246" s="2"/>
    </row>
    <row r="247" spans="1:32" ht="25.5" outlineLevel="2" x14ac:dyDescent="0.25">
      <c r="A247" s="4" t="s">
        <v>156</v>
      </c>
      <c r="B247" s="5" t="s">
        <v>174</v>
      </c>
      <c r="C247" s="5" t="s">
        <v>165</v>
      </c>
      <c r="D247" s="5" t="s">
        <v>215</v>
      </c>
      <c r="E247" s="5" t="s">
        <v>157</v>
      </c>
      <c r="F247" s="5"/>
      <c r="G247" s="5"/>
      <c r="H247" s="5"/>
      <c r="I247" s="5"/>
      <c r="J247" s="6">
        <v>0</v>
      </c>
      <c r="K247" s="10">
        <v>87398.65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476875.48</v>
      </c>
      <c r="Z247" s="10">
        <v>52439.19</v>
      </c>
      <c r="AA247" s="10">
        <v>52439.19</v>
      </c>
      <c r="AB247" s="10">
        <v>0</v>
      </c>
      <c r="AC247" s="10">
        <v>0</v>
      </c>
      <c r="AD247" s="10">
        <v>52439.19</v>
      </c>
      <c r="AE247" s="10">
        <f t="shared" si="3"/>
        <v>10.996411474123184</v>
      </c>
      <c r="AF247" s="2"/>
    </row>
    <row r="248" spans="1:32" ht="25.5" outlineLevel="3" x14ac:dyDescent="0.25">
      <c r="A248" s="4" t="s">
        <v>169</v>
      </c>
      <c r="B248" s="5" t="s">
        <v>174</v>
      </c>
      <c r="C248" s="5" t="s">
        <v>170</v>
      </c>
      <c r="D248" s="5" t="s">
        <v>4</v>
      </c>
      <c r="E248" s="5" t="s">
        <v>5</v>
      </c>
      <c r="F248" s="5"/>
      <c r="G248" s="5"/>
      <c r="H248" s="5"/>
      <c r="I248" s="5"/>
      <c r="J248" s="6">
        <v>0</v>
      </c>
      <c r="K248" s="10">
        <v>21000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21000</v>
      </c>
      <c r="Z248" s="10">
        <v>21000</v>
      </c>
      <c r="AA248" s="10">
        <v>21000</v>
      </c>
      <c r="AB248" s="10">
        <v>0</v>
      </c>
      <c r="AC248" s="10">
        <v>0</v>
      </c>
      <c r="AD248" s="10">
        <v>21000</v>
      </c>
      <c r="AE248" s="10">
        <f t="shared" si="3"/>
        <v>100</v>
      </c>
      <c r="AF248" s="2"/>
    </row>
    <row r="249" spans="1:32" ht="153" outlineLevel="4" x14ac:dyDescent="0.25">
      <c r="A249" s="4" t="s">
        <v>216</v>
      </c>
      <c r="B249" s="5" t="s">
        <v>174</v>
      </c>
      <c r="C249" s="5" t="s">
        <v>170</v>
      </c>
      <c r="D249" s="5" t="s">
        <v>217</v>
      </c>
      <c r="E249" s="5" t="s">
        <v>5</v>
      </c>
      <c r="F249" s="5"/>
      <c r="G249" s="5"/>
      <c r="H249" s="5"/>
      <c r="I249" s="5"/>
      <c r="J249" s="6">
        <v>0</v>
      </c>
      <c r="K249" s="10">
        <v>21000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21000</v>
      </c>
      <c r="Z249" s="10">
        <v>21000</v>
      </c>
      <c r="AA249" s="10">
        <v>21000</v>
      </c>
      <c r="AB249" s="10">
        <v>0</v>
      </c>
      <c r="AC249" s="10">
        <v>0</v>
      </c>
      <c r="AD249" s="10">
        <v>21000</v>
      </c>
      <c r="AE249" s="10">
        <f t="shared" si="3"/>
        <v>100</v>
      </c>
      <c r="AF249" s="2"/>
    </row>
    <row r="250" spans="1:32" ht="38.25" outlineLevel="5" x14ac:dyDescent="0.25">
      <c r="A250" s="4" t="s">
        <v>28</v>
      </c>
      <c r="B250" s="5" t="s">
        <v>174</v>
      </c>
      <c r="C250" s="5" t="s">
        <v>170</v>
      </c>
      <c r="D250" s="5" t="s">
        <v>217</v>
      </c>
      <c r="E250" s="5" t="s">
        <v>29</v>
      </c>
      <c r="F250" s="5"/>
      <c r="G250" s="5"/>
      <c r="H250" s="5"/>
      <c r="I250" s="5"/>
      <c r="J250" s="6">
        <v>0</v>
      </c>
      <c r="K250" s="10">
        <v>21000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21000</v>
      </c>
      <c r="Z250" s="10">
        <v>21000</v>
      </c>
      <c r="AA250" s="10">
        <v>21000</v>
      </c>
      <c r="AB250" s="10">
        <v>0</v>
      </c>
      <c r="AC250" s="10">
        <v>0</v>
      </c>
      <c r="AD250" s="10">
        <v>21000</v>
      </c>
      <c r="AE250" s="10">
        <f t="shared" si="3"/>
        <v>100</v>
      </c>
      <c r="AF250" s="2"/>
    </row>
    <row r="251" spans="1:32" ht="38.25" outlineLevel="1" x14ac:dyDescent="0.25">
      <c r="A251" s="4" t="s">
        <v>30</v>
      </c>
      <c r="B251" s="5" t="s">
        <v>174</v>
      </c>
      <c r="C251" s="5" t="s">
        <v>170</v>
      </c>
      <c r="D251" s="5" t="s">
        <v>217</v>
      </c>
      <c r="E251" s="5" t="s">
        <v>31</v>
      </c>
      <c r="F251" s="5"/>
      <c r="G251" s="5"/>
      <c r="H251" s="5"/>
      <c r="I251" s="5"/>
      <c r="J251" s="6">
        <v>0</v>
      </c>
      <c r="K251" s="10">
        <v>21000</v>
      </c>
      <c r="L251" s="10">
        <v>0</v>
      </c>
      <c r="M251" s="10">
        <v>0</v>
      </c>
      <c r="N251" s="10">
        <v>0</v>
      </c>
      <c r="O251" s="10">
        <v>0</v>
      </c>
      <c r="P251" s="10">
        <v>0</v>
      </c>
      <c r="Q251" s="10">
        <v>0</v>
      </c>
      <c r="R251" s="10">
        <v>0</v>
      </c>
      <c r="S251" s="10">
        <v>0</v>
      </c>
      <c r="T251" s="10">
        <v>0</v>
      </c>
      <c r="U251" s="10">
        <v>0</v>
      </c>
      <c r="V251" s="10">
        <v>0</v>
      </c>
      <c r="W251" s="10">
        <v>0</v>
      </c>
      <c r="X251" s="10">
        <v>0</v>
      </c>
      <c r="Y251" s="10">
        <v>21000</v>
      </c>
      <c r="Z251" s="10">
        <v>21000</v>
      </c>
      <c r="AA251" s="10">
        <v>21000</v>
      </c>
      <c r="AB251" s="10">
        <v>0</v>
      </c>
      <c r="AC251" s="10">
        <v>0</v>
      </c>
      <c r="AD251" s="10">
        <v>21000</v>
      </c>
      <c r="AE251" s="10">
        <f t="shared" si="3"/>
        <v>100</v>
      </c>
      <c r="AF251" s="2"/>
    </row>
    <row r="252" spans="1:32" outlineLevel="2" x14ac:dyDescent="0.25">
      <c r="A252" s="4" t="s">
        <v>218</v>
      </c>
      <c r="B252" s="5" t="s">
        <v>174</v>
      </c>
      <c r="C252" s="5" t="s">
        <v>219</v>
      </c>
      <c r="D252" s="5" t="s">
        <v>4</v>
      </c>
      <c r="E252" s="5" t="s">
        <v>5</v>
      </c>
      <c r="F252" s="5"/>
      <c r="G252" s="5"/>
      <c r="H252" s="5"/>
      <c r="I252" s="5"/>
      <c r="J252" s="6">
        <v>0</v>
      </c>
      <c r="K252" s="10">
        <f>K253+K257</f>
        <v>3075282</v>
      </c>
      <c r="L252" s="10">
        <v>0</v>
      </c>
      <c r="M252" s="10">
        <v>0</v>
      </c>
      <c r="N252" s="10">
        <v>0</v>
      </c>
      <c r="O252" s="10">
        <v>0</v>
      </c>
      <c r="P252" s="10">
        <v>0</v>
      </c>
      <c r="Q252" s="10">
        <v>0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0</v>
      </c>
      <c r="Y252" s="10">
        <v>3036585</v>
      </c>
      <c r="Z252" s="10">
        <v>3036580</v>
      </c>
      <c r="AA252" s="10">
        <v>3036580</v>
      </c>
      <c r="AB252" s="10">
        <v>0</v>
      </c>
      <c r="AC252" s="10">
        <v>0</v>
      </c>
      <c r="AD252" s="10">
        <v>3036580</v>
      </c>
      <c r="AE252" s="10">
        <f t="shared" si="3"/>
        <v>99.999835341345616</v>
      </c>
      <c r="AF252" s="2"/>
    </row>
    <row r="253" spans="1:32" outlineLevel="3" x14ac:dyDescent="0.25">
      <c r="A253" s="4" t="s">
        <v>220</v>
      </c>
      <c r="B253" s="5" t="s">
        <v>174</v>
      </c>
      <c r="C253" s="5" t="s">
        <v>221</v>
      </c>
      <c r="D253" s="5" t="s">
        <v>4</v>
      </c>
      <c r="E253" s="5" t="s">
        <v>5</v>
      </c>
      <c r="F253" s="5"/>
      <c r="G253" s="5"/>
      <c r="H253" s="5"/>
      <c r="I253" s="5"/>
      <c r="J253" s="6">
        <v>0</v>
      </c>
      <c r="K253" s="10">
        <v>3025382</v>
      </c>
      <c r="L253" s="10">
        <v>0</v>
      </c>
      <c r="M253" s="10">
        <v>0</v>
      </c>
      <c r="N253" s="10">
        <v>0</v>
      </c>
      <c r="O253" s="10">
        <v>0</v>
      </c>
      <c r="P253" s="10">
        <v>0</v>
      </c>
      <c r="Q253" s="10">
        <v>0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>
        <v>0</v>
      </c>
      <c r="X253" s="10">
        <v>0</v>
      </c>
      <c r="Y253" s="10">
        <v>3018785</v>
      </c>
      <c r="Z253" s="10">
        <v>3018780</v>
      </c>
      <c r="AA253" s="10">
        <v>3018780</v>
      </c>
      <c r="AB253" s="10">
        <v>0</v>
      </c>
      <c r="AC253" s="10">
        <v>0</v>
      </c>
      <c r="AD253" s="10">
        <v>3018780</v>
      </c>
      <c r="AE253" s="10">
        <f t="shared" si="3"/>
        <v>99.999834370450358</v>
      </c>
      <c r="AF253" s="2"/>
    </row>
    <row r="254" spans="1:32" ht="25.5" outlineLevel="4" x14ac:dyDescent="0.25">
      <c r="A254" s="4" t="s">
        <v>222</v>
      </c>
      <c r="B254" s="5" t="s">
        <v>174</v>
      </c>
      <c r="C254" s="5" t="s">
        <v>221</v>
      </c>
      <c r="D254" s="5" t="s">
        <v>223</v>
      </c>
      <c r="E254" s="5" t="s">
        <v>5</v>
      </c>
      <c r="F254" s="5"/>
      <c r="G254" s="5"/>
      <c r="H254" s="5"/>
      <c r="I254" s="5"/>
      <c r="J254" s="6">
        <v>0</v>
      </c>
      <c r="K254" s="10">
        <v>3025382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0">
        <v>3018785</v>
      </c>
      <c r="Z254" s="10">
        <v>3018780</v>
      </c>
      <c r="AA254" s="10">
        <v>3018780</v>
      </c>
      <c r="AB254" s="10">
        <v>0</v>
      </c>
      <c r="AC254" s="10">
        <v>0</v>
      </c>
      <c r="AD254" s="10">
        <v>3018780</v>
      </c>
      <c r="AE254" s="10">
        <f t="shared" si="3"/>
        <v>99.999834370450358</v>
      </c>
      <c r="AF254" s="2"/>
    </row>
    <row r="255" spans="1:32" ht="38.25" outlineLevel="5" x14ac:dyDescent="0.25">
      <c r="A255" s="4" t="s">
        <v>68</v>
      </c>
      <c r="B255" s="5" t="s">
        <v>174</v>
      </c>
      <c r="C255" s="5" t="s">
        <v>221</v>
      </c>
      <c r="D255" s="5" t="s">
        <v>223</v>
      </c>
      <c r="E255" s="5" t="s">
        <v>69</v>
      </c>
      <c r="F255" s="5"/>
      <c r="G255" s="5"/>
      <c r="H255" s="5"/>
      <c r="I255" s="5"/>
      <c r="J255" s="6">
        <v>0</v>
      </c>
      <c r="K255" s="10">
        <v>3025382</v>
      </c>
      <c r="L255" s="10">
        <v>0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>
        <v>0</v>
      </c>
      <c r="X255" s="10">
        <v>0</v>
      </c>
      <c r="Y255" s="10">
        <v>3018785</v>
      </c>
      <c r="Z255" s="10">
        <v>3018780</v>
      </c>
      <c r="AA255" s="10">
        <v>3018780</v>
      </c>
      <c r="AB255" s="10">
        <v>0</v>
      </c>
      <c r="AC255" s="10">
        <v>0</v>
      </c>
      <c r="AD255" s="10">
        <v>3018780</v>
      </c>
      <c r="AE255" s="10">
        <f t="shared" si="3"/>
        <v>99.999834370450358</v>
      </c>
      <c r="AF255" s="2"/>
    </row>
    <row r="256" spans="1:32" outlineLevel="2" x14ac:dyDescent="0.25">
      <c r="A256" s="4" t="s">
        <v>70</v>
      </c>
      <c r="B256" s="5" t="s">
        <v>174</v>
      </c>
      <c r="C256" s="5" t="s">
        <v>221</v>
      </c>
      <c r="D256" s="5" t="s">
        <v>223</v>
      </c>
      <c r="E256" s="5" t="s">
        <v>71</v>
      </c>
      <c r="F256" s="5"/>
      <c r="G256" s="5"/>
      <c r="H256" s="5"/>
      <c r="I256" s="5"/>
      <c r="J256" s="6">
        <v>0</v>
      </c>
      <c r="K256" s="10">
        <v>3025382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0">
        <v>3018785</v>
      </c>
      <c r="Z256" s="10">
        <v>3018780</v>
      </c>
      <c r="AA256" s="10">
        <v>3018780</v>
      </c>
      <c r="AB256" s="10">
        <v>0</v>
      </c>
      <c r="AC256" s="10">
        <v>0</v>
      </c>
      <c r="AD256" s="10">
        <v>3018780</v>
      </c>
      <c r="AE256" s="10">
        <f t="shared" si="3"/>
        <v>99.999834370450358</v>
      </c>
      <c r="AF256" s="2"/>
    </row>
    <row r="257" spans="1:32" outlineLevel="3" x14ac:dyDescent="0.25">
      <c r="A257" s="4" t="s">
        <v>224</v>
      </c>
      <c r="B257" s="5" t="s">
        <v>174</v>
      </c>
      <c r="C257" s="5" t="s">
        <v>225</v>
      </c>
      <c r="D257" s="5" t="s">
        <v>4</v>
      </c>
      <c r="E257" s="5" t="s">
        <v>5</v>
      </c>
      <c r="F257" s="5"/>
      <c r="G257" s="5"/>
      <c r="H257" s="5"/>
      <c r="I257" s="5"/>
      <c r="J257" s="6">
        <v>0</v>
      </c>
      <c r="K257" s="10">
        <v>49900</v>
      </c>
      <c r="L257" s="10">
        <v>0</v>
      </c>
      <c r="M257" s="10">
        <v>0</v>
      </c>
      <c r="N257" s="10">
        <v>0</v>
      </c>
      <c r="O257" s="10">
        <v>0</v>
      </c>
      <c r="P257" s="10">
        <v>0</v>
      </c>
      <c r="Q257" s="10">
        <v>0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>
        <v>0</v>
      </c>
      <c r="X257" s="10">
        <v>0</v>
      </c>
      <c r="Y257" s="10">
        <v>17800</v>
      </c>
      <c r="Z257" s="10">
        <v>17800</v>
      </c>
      <c r="AA257" s="10">
        <v>17800</v>
      </c>
      <c r="AB257" s="10">
        <v>0</v>
      </c>
      <c r="AC257" s="10">
        <v>0</v>
      </c>
      <c r="AD257" s="10">
        <v>17800</v>
      </c>
      <c r="AE257" s="10">
        <f t="shared" si="3"/>
        <v>100</v>
      </c>
      <c r="AF257" s="2"/>
    </row>
    <row r="258" spans="1:32" ht="25.5" outlineLevel="4" x14ac:dyDescent="0.25">
      <c r="A258" s="4" t="s">
        <v>226</v>
      </c>
      <c r="B258" s="5" t="s">
        <v>174</v>
      </c>
      <c r="C258" s="5" t="s">
        <v>225</v>
      </c>
      <c r="D258" s="5" t="s">
        <v>227</v>
      </c>
      <c r="E258" s="5" t="s">
        <v>5</v>
      </c>
      <c r="F258" s="5"/>
      <c r="G258" s="5"/>
      <c r="H258" s="5"/>
      <c r="I258" s="5"/>
      <c r="J258" s="6">
        <v>0</v>
      </c>
      <c r="K258" s="10">
        <v>49900</v>
      </c>
      <c r="L258" s="10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0">
        <v>17800</v>
      </c>
      <c r="Z258" s="10">
        <v>17800</v>
      </c>
      <c r="AA258" s="10">
        <v>17800</v>
      </c>
      <c r="AB258" s="10">
        <v>0</v>
      </c>
      <c r="AC258" s="10">
        <v>0</v>
      </c>
      <c r="AD258" s="10">
        <v>17800</v>
      </c>
      <c r="AE258" s="10">
        <f t="shared" si="3"/>
        <v>100</v>
      </c>
      <c r="AF258" s="2"/>
    </row>
    <row r="259" spans="1:32" ht="38.25" outlineLevel="5" x14ac:dyDescent="0.25">
      <c r="A259" s="4" t="s">
        <v>28</v>
      </c>
      <c r="B259" s="5" t="s">
        <v>174</v>
      </c>
      <c r="C259" s="5" t="s">
        <v>225</v>
      </c>
      <c r="D259" s="5" t="s">
        <v>227</v>
      </c>
      <c r="E259" s="5" t="s">
        <v>29</v>
      </c>
      <c r="F259" s="5"/>
      <c r="G259" s="5"/>
      <c r="H259" s="5"/>
      <c r="I259" s="5"/>
      <c r="J259" s="6">
        <v>0</v>
      </c>
      <c r="K259" s="10">
        <v>49900</v>
      </c>
      <c r="L259" s="10">
        <v>0</v>
      </c>
      <c r="M259" s="10">
        <v>0</v>
      </c>
      <c r="N259" s="10">
        <v>0</v>
      </c>
      <c r="O259" s="10">
        <v>0</v>
      </c>
      <c r="P259" s="10">
        <v>0</v>
      </c>
      <c r="Q259" s="10">
        <v>0</v>
      </c>
      <c r="R259" s="10">
        <v>0</v>
      </c>
      <c r="S259" s="10">
        <v>0</v>
      </c>
      <c r="T259" s="10">
        <v>0</v>
      </c>
      <c r="U259" s="10">
        <v>0</v>
      </c>
      <c r="V259" s="10">
        <v>0</v>
      </c>
      <c r="W259" s="10">
        <v>0</v>
      </c>
      <c r="X259" s="10">
        <v>0</v>
      </c>
      <c r="Y259" s="10">
        <v>17800</v>
      </c>
      <c r="Z259" s="10">
        <v>17800</v>
      </c>
      <c r="AA259" s="10">
        <v>17800</v>
      </c>
      <c r="AB259" s="10">
        <v>0</v>
      </c>
      <c r="AC259" s="10">
        <v>0</v>
      </c>
      <c r="AD259" s="10">
        <v>17800</v>
      </c>
      <c r="AE259" s="10">
        <f t="shared" si="3"/>
        <v>100</v>
      </c>
      <c r="AF259" s="2"/>
    </row>
    <row r="260" spans="1:32" ht="38.25" x14ac:dyDescent="0.25">
      <c r="A260" s="4" t="s">
        <v>30</v>
      </c>
      <c r="B260" s="5" t="s">
        <v>174</v>
      </c>
      <c r="C260" s="5" t="s">
        <v>225</v>
      </c>
      <c r="D260" s="5" t="s">
        <v>227</v>
      </c>
      <c r="E260" s="5" t="s">
        <v>31</v>
      </c>
      <c r="F260" s="5"/>
      <c r="G260" s="5"/>
      <c r="H260" s="5"/>
      <c r="I260" s="5"/>
      <c r="J260" s="6">
        <v>0</v>
      </c>
      <c r="K260" s="10">
        <v>49900</v>
      </c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10">
        <v>0</v>
      </c>
      <c r="T260" s="10">
        <v>0</v>
      </c>
      <c r="U260" s="10">
        <v>0</v>
      </c>
      <c r="V260" s="10">
        <v>0</v>
      </c>
      <c r="W260" s="10">
        <v>0</v>
      </c>
      <c r="X260" s="10">
        <v>0</v>
      </c>
      <c r="Y260" s="10">
        <v>17800</v>
      </c>
      <c r="Z260" s="10">
        <v>17800</v>
      </c>
      <c r="AA260" s="10">
        <v>17800</v>
      </c>
      <c r="AB260" s="10">
        <v>0</v>
      </c>
      <c r="AC260" s="10">
        <v>0</v>
      </c>
      <c r="AD260" s="10">
        <v>17800</v>
      </c>
      <c r="AE260" s="10">
        <f t="shared" si="3"/>
        <v>100</v>
      </c>
      <c r="AF260" s="2"/>
    </row>
    <row r="261" spans="1:32" ht="25.5" outlineLevel="1" x14ac:dyDescent="0.25">
      <c r="A261" s="4" t="s">
        <v>228</v>
      </c>
      <c r="B261" s="5" t="s">
        <v>229</v>
      </c>
      <c r="C261" s="5" t="s">
        <v>3</v>
      </c>
      <c r="D261" s="5" t="s">
        <v>4</v>
      </c>
      <c r="E261" s="5" t="s">
        <v>5</v>
      </c>
      <c r="F261" s="5"/>
      <c r="G261" s="5"/>
      <c r="H261" s="5"/>
      <c r="I261" s="5"/>
      <c r="J261" s="6">
        <v>0</v>
      </c>
      <c r="K261" s="10">
        <f>K262</f>
        <v>652759</v>
      </c>
      <c r="L261" s="10">
        <v>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0</v>
      </c>
      <c r="S261" s="10">
        <v>0</v>
      </c>
      <c r="T261" s="10">
        <v>0</v>
      </c>
      <c r="U261" s="10">
        <v>0</v>
      </c>
      <c r="V261" s="10">
        <v>0</v>
      </c>
      <c r="W261" s="10">
        <v>0</v>
      </c>
      <c r="X261" s="10">
        <v>0</v>
      </c>
      <c r="Y261" s="10">
        <v>665715</v>
      </c>
      <c r="Z261" s="10">
        <v>663913.81000000006</v>
      </c>
      <c r="AA261" s="10">
        <v>663913.81000000006</v>
      </c>
      <c r="AB261" s="10">
        <v>0</v>
      </c>
      <c r="AC261" s="10">
        <v>0</v>
      </c>
      <c r="AD261" s="10">
        <v>663913.81000000006</v>
      </c>
      <c r="AE261" s="10">
        <f t="shared" si="3"/>
        <v>99.729435268846288</v>
      </c>
      <c r="AF261" s="2"/>
    </row>
    <row r="262" spans="1:32" outlineLevel="2" x14ac:dyDescent="0.25">
      <c r="A262" s="4" t="s">
        <v>6</v>
      </c>
      <c r="B262" s="5" t="s">
        <v>229</v>
      </c>
      <c r="C262" s="5" t="s">
        <v>7</v>
      </c>
      <c r="D262" s="5" t="s">
        <v>4</v>
      </c>
      <c r="E262" s="5" t="s">
        <v>5</v>
      </c>
      <c r="F262" s="5"/>
      <c r="G262" s="5"/>
      <c r="H262" s="5"/>
      <c r="I262" s="5"/>
      <c r="J262" s="6">
        <v>0</v>
      </c>
      <c r="K262" s="10">
        <f>K263</f>
        <v>652759</v>
      </c>
      <c r="L262" s="10">
        <v>0</v>
      </c>
      <c r="M262" s="10">
        <v>0</v>
      </c>
      <c r="N262" s="10">
        <v>0</v>
      </c>
      <c r="O262" s="10">
        <v>0</v>
      </c>
      <c r="P262" s="10">
        <v>0</v>
      </c>
      <c r="Q262" s="10">
        <v>0</v>
      </c>
      <c r="R262" s="10">
        <v>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10">
        <v>665715</v>
      </c>
      <c r="Z262" s="10">
        <v>663913.81000000006</v>
      </c>
      <c r="AA262" s="10">
        <v>663913.81000000006</v>
      </c>
      <c r="AB262" s="10">
        <v>0</v>
      </c>
      <c r="AC262" s="10">
        <v>0</v>
      </c>
      <c r="AD262" s="10">
        <v>663913.81000000006</v>
      </c>
      <c r="AE262" s="10">
        <f t="shared" si="3"/>
        <v>99.729435268846288</v>
      </c>
      <c r="AF262" s="2"/>
    </row>
    <row r="263" spans="1:32" ht="38.25" outlineLevel="3" x14ac:dyDescent="0.25">
      <c r="A263" s="4" t="s">
        <v>230</v>
      </c>
      <c r="B263" s="5" t="s">
        <v>229</v>
      </c>
      <c r="C263" s="5" t="s">
        <v>231</v>
      </c>
      <c r="D263" s="5" t="s">
        <v>4</v>
      </c>
      <c r="E263" s="5" t="s">
        <v>5</v>
      </c>
      <c r="F263" s="5"/>
      <c r="G263" s="5"/>
      <c r="H263" s="5"/>
      <c r="I263" s="5"/>
      <c r="J263" s="6">
        <v>0</v>
      </c>
      <c r="K263" s="10">
        <f>K264+K269</f>
        <v>652759</v>
      </c>
      <c r="L263" s="10">
        <v>0</v>
      </c>
      <c r="M263" s="10">
        <v>0</v>
      </c>
      <c r="N263" s="10">
        <v>0</v>
      </c>
      <c r="O263" s="10">
        <v>0</v>
      </c>
      <c r="P263" s="10">
        <v>0</v>
      </c>
      <c r="Q263" s="10">
        <v>0</v>
      </c>
      <c r="R263" s="10">
        <v>0</v>
      </c>
      <c r="S263" s="10">
        <v>0</v>
      </c>
      <c r="T263" s="10">
        <v>0</v>
      </c>
      <c r="U263" s="10">
        <v>0</v>
      </c>
      <c r="V263" s="10">
        <v>0</v>
      </c>
      <c r="W263" s="10">
        <v>0</v>
      </c>
      <c r="X263" s="10">
        <v>0</v>
      </c>
      <c r="Y263" s="10">
        <v>665715</v>
      </c>
      <c r="Z263" s="10">
        <v>663913.81000000006</v>
      </c>
      <c r="AA263" s="10">
        <v>663913.81000000006</v>
      </c>
      <c r="AB263" s="10">
        <v>0</v>
      </c>
      <c r="AC263" s="10">
        <v>0</v>
      </c>
      <c r="AD263" s="10">
        <v>663913.81000000006</v>
      </c>
      <c r="AE263" s="10">
        <f t="shared" si="3"/>
        <v>99.729435268846288</v>
      </c>
      <c r="AF263" s="2"/>
    </row>
    <row r="264" spans="1:32" ht="38.25" outlineLevel="4" x14ac:dyDescent="0.25">
      <c r="A264" s="4" t="s">
        <v>50</v>
      </c>
      <c r="B264" s="5" t="s">
        <v>229</v>
      </c>
      <c r="C264" s="5" t="s">
        <v>231</v>
      </c>
      <c r="D264" s="5" t="s">
        <v>232</v>
      </c>
      <c r="E264" s="5" t="s">
        <v>5</v>
      </c>
      <c r="F264" s="5"/>
      <c r="G264" s="5"/>
      <c r="H264" s="5"/>
      <c r="I264" s="5"/>
      <c r="J264" s="6">
        <v>0</v>
      </c>
      <c r="K264" s="10">
        <f>K265+K267</f>
        <v>42407</v>
      </c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0">
        <v>0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0">
        <v>17960</v>
      </c>
      <c r="Z264" s="10">
        <v>16160</v>
      </c>
      <c r="AA264" s="10">
        <v>16160</v>
      </c>
      <c r="AB264" s="10">
        <v>0</v>
      </c>
      <c r="AC264" s="10">
        <v>0</v>
      </c>
      <c r="AD264" s="10">
        <v>16160</v>
      </c>
      <c r="AE264" s="10">
        <f t="shared" si="3"/>
        <v>89.977728285077944</v>
      </c>
      <c r="AF264" s="2"/>
    </row>
    <row r="265" spans="1:32" ht="38.25" outlineLevel="5" x14ac:dyDescent="0.25">
      <c r="A265" s="4" t="s">
        <v>28</v>
      </c>
      <c r="B265" s="5" t="s">
        <v>229</v>
      </c>
      <c r="C265" s="5" t="s">
        <v>231</v>
      </c>
      <c r="D265" s="5" t="s">
        <v>232</v>
      </c>
      <c r="E265" s="5" t="s">
        <v>29</v>
      </c>
      <c r="F265" s="5"/>
      <c r="G265" s="5"/>
      <c r="H265" s="5"/>
      <c r="I265" s="5"/>
      <c r="J265" s="6">
        <v>0</v>
      </c>
      <c r="K265" s="10">
        <v>41907</v>
      </c>
      <c r="L265" s="10">
        <v>0</v>
      </c>
      <c r="M265" s="10">
        <v>0</v>
      </c>
      <c r="N265" s="10">
        <v>0</v>
      </c>
      <c r="O265" s="10">
        <v>0</v>
      </c>
      <c r="P265" s="10">
        <v>0</v>
      </c>
      <c r="Q265" s="10">
        <v>0</v>
      </c>
      <c r="R265" s="10">
        <v>0</v>
      </c>
      <c r="S265" s="10">
        <v>0</v>
      </c>
      <c r="T265" s="10">
        <v>0</v>
      </c>
      <c r="U265" s="10">
        <v>0</v>
      </c>
      <c r="V265" s="10">
        <v>0</v>
      </c>
      <c r="W265" s="10">
        <v>0</v>
      </c>
      <c r="X265" s="10">
        <v>0</v>
      </c>
      <c r="Y265" s="10">
        <v>17960</v>
      </c>
      <c r="Z265" s="10">
        <v>16160</v>
      </c>
      <c r="AA265" s="10">
        <v>16160</v>
      </c>
      <c r="AB265" s="10">
        <v>0</v>
      </c>
      <c r="AC265" s="10">
        <v>0</v>
      </c>
      <c r="AD265" s="10">
        <v>16160</v>
      </c>
      <c r="AE265" s="10">
        <f t="shared" si="3"/>
        <v>89.977728285077944</v>
      </c>
      <c r="AF265" s="2"/>
    </row>
    <row r="266" spans="1:32" ht="38.25" outlineLevel="4" x14ac:dyDescent="0.25">
      <c r="A266" s="4" t="s">
        <v>30</v>
      </c>
      <c r="B266" s="5" t="s">
        <v>229</v>
      </c>
      <c r="C266" s="5" t="s">
        <v>231</v>
      </c>
      <c r="D266" s="5" t="s">
        <v>232</v>
      </c>
      <c r="E266" s="5" t="s">
        <v>31</v>
      </c>
      <c r="F266" s="5"/>
      <c r="G266" s="5"/>
      <c r="H266" s="5"/>
      <c r="I266" s="5"/>
      <c r="J266" s="6">
        <v>0</v>
      </c>
      <c r="K266" s="10">
        <v>41907</v>
      </c>
      <c r="L266" s="10">
        <v>0</v>
      </c>
      <c r="M266" s="10">
        <v>0</v>
      </c>
      <c r="N266" s="10">
        <v>0</v>
      </c>
      <c r="O266" s="10">
        <v>0</v>
      </c>
      <c r="P266" s="10">
        <v>0</v>
      </c>
      <c r="Q266" s="10">
        <v>0</v>
      </c>
      <c r="R266" s="10">
        <v>0</v>
      </c>
      <c r="S266" s="10">
        <v>0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0">
        <v>17960</v>
      </c>
      <c r="Z266" s="10">
        <v>16160</v>
      </c>
      <c r="AA266" s="10">
        <v>16160</v>
      </c>
      <c r="AB266" s="10">
        <v>0</v>
      </c>
      <c r="AC266" s="10">
        <v>0</v>
      </c>
      <c r="AD266" s="10">
        <v>16160</v>
      </c>
      <c r="AE266" s="10">
        <f t="shared" si="3"/>
        <v>89.977728285077944</v>
      </c>
      <c r="AF266" s="2"/>
    </row>
    <row r="267" spans="1:32" outlineLevel="5" x14ac:dyDescent="0.25">
      <c r="A267" s="4" t="s">
        <v>12</v>
      </c>
      <c r="B267" s="5" t="s">
        <v>229</v>
      </c>
      <c r="C267" s="5" t="s">
        <v>231</v>
      </c>
      <c r="D267" s="5" t="s">
        <v>232</v>
      </c>
      <c r="E267" s="5" t="s">
        <v>13</v>
      </c>
      <c r="F267" s="5"/>
      <c r="G267" s="5"/>
      <c r="H267" s="5"/>
      <c r="I267" s="5"/>
      <c r="J267" s="6">
        <v>0</v>
      </c>
      <c r="K267" s="10">
        <v>500</v>
      </c>
      <c r="L267" s="10">
        <v>0</v>
      </c>
      <c r="M267" s="10">
        <v>0</v>
      </c>
      <c r="N267" s="10">
        <v>0</v>
      </c>
      <c r="O267" s="10">
        <v>0</v>
      </c>
      <c r="P267" s="10">
        <v>0</v>
      </c>
      <c r="Q267" s="10">
        <v>0</v>
      </c>
      <c r="R267" s="10">
        <v>0</v>
      </c>
      <c r="S267" s="10">
        <v>0</v>
      </c>
      <c r="T267" s="10">
        <v>0</v>
      </c>
      <c r="U267" s="10">
        <v>0</v>
      </c>
      <c r="V267" s="10">
        <v>0</v>
      </c>
      <c r="W267" s="10">
        <v>0</v>
      </c>
      <c r="X267" s="10">
        <v>0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/>
      <c r="AF267" s="2"/>
    </row>
    <row r="268" spans="1:32" ht="25.5" outlineLevel="3" x14ac:dyDescent="0.25">
      <c r="A268" s="4" t="s">
        <v>18</v>
      </c>
      <c r="B268" s="5" t="s">
        <v>229</v>
      </c>
      <c r="C268" s="5" t="s">
        <v>231</v>
      </c>
      <c r="D268" s="5" t="s">
        <v>232</v>
      </c>
      <c r="E268" s="5" t="s">
        <v>19</v>
      </c>
      <c r="F268" s="5"/>
      <c r="G268" s="5"/>
      <c r="H268" s="5"/>
      <c r="I268" s="5"/>
      <c r="J268" s="6">
        <v>0</v>
      </c>
      <c r="K268" s="10">
        <v>500</v>
      </c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0">
        <v>0</v>
      </c>
      <c r="Z268" s="10">
        <v>0</v>
      </c>
      <c r="AA268" s="10">
        <v>0</v>
      </c>
      <c r="AB268" s="10">
        <v>0</v>
      </c>
      <c r="AC268" s="10">
        <v>0</v>
      </c>
      <c r="AD268" s="10">
        <v>0</v>
      </c>
      <c r="AE268" s="10"/>
      <c r="AF268" s="2"/>
    </row>
    <row r="269" spans="1:32" ht="51" outlineLevel="4" x14ac:dyDescent="0.25">
      <c r="A269" s="4" t="s">
        <v>233</v>
      </c>
      <c r="B269" s="5" t="s">
        <v>229</v>
      </c>
      <c r="C269" s="5" t="s">
        <v>231</v>
      </c>
      <c r="D269" s="5" t="s">
        <v>234</v>
      </c>
      <c r="E269" s="5" t="s">
        <v>5</v>
      </c>
      <c r="F269" s="5"/>
      <c r="G269" s="5"/>
      <c r="H269" s="5"/>
      <c r="I269" s="5"/>
      <c r="J269" s="6">
        <v>0</v>
      </c>
      <c r="K269" s="10">
        <v>610352</v>
      </c>
      <c r="L269" s="10">
        <v>0</v>
      </c>
      <c r="M269" s="10">
        <v>0</v>
      </c>
      <c r="N269" s="10">
        <v>0</v>
      </c>
      <c r="O269" s="10">
        <v>0</v>
      </c>
      <c r="P269" s="10">
        <v>0</v>
      </c>
      <c r="Q269" s="10">
        <v>0</v>
      </c>
      <c r="R269" s="10">
        <v>0</v>
      </c>
      <c r="S269" s="10">
        <v>0</v>
      </c>
      <c r="T269" s="10">
        <v>0</v>
      </c>
      <c r="U269" s="10">
        <v>0</v>
      </c>
      <c r="V269" s="10">
        <v>0</v>
      </c>
      <c r="W269" s="10">
        <v>0</v>
      </c>
      <c r="X269" s="10">
        <v>0</v>
      </c>
      <c r="Y269" s="10">
        <v>647755</v>
      </c>
      <c r="Z269" s="10">
        <v>647753.81000000006</v>
      </c>
      <c r="AA269" s="10">
        <v>647753.81000000006</v>
      </c>
      <c r="AB269" s="10">
        <v>0</v>
      </c>
      <c r="AC269" s="10">
        <v>0</v>
      </c>
      <c r="AD269" s="10">
        <v>647753.81000000006</v>
      </c>
      <c r="AE269" s="10">
        <f t="shared" ref="AE269:AE313" si="4">AA269/Y269*100</f>
        <v>99.999816288565896</v>
      </c>
      <c r="AF269" s="2"/>
    </row>
    <row r="270" spans="1:32" ht="76.5" outlineLevel="5" x14ac:dyDescent="0.25">
      <c r="A270" s="4" t="s">
        <v>44</v>
      </c>
      <c r="B270" s="5" t="s">
        <v>229</v>
      </c>
      <c r="C270" s="5" t="s">
        <v>231</v>
      </c>
      <c r="D270" s="5" t="s">
        <v>234</v>
      </c>
      <c r="E270" s="5" t="s">
        <v>45</v>
      </c>
      <c r="F270" s="5"/>
      <c r="G270" s="5"/>
      <c r="H270" s="5"/>
      <c r="I270" s="5"/>
      <c r="J270" s="6">
        <v>0</v>
      </c>
      <c r="K270" s="10">
        <v>610352</v>
      </c>
      <c r="L270" s="10">
        <v>0</v>
      </c>
      <c r="M270" s="10">
        <v>0</v>
      </c>
      <c r="N270" s="10">
        <v>0</v>
      </c>
      <c r="O270" s="10">
        <v>0</v>
      </c>
      <c r="P270" s="10">
        <v>0</v>
      </c>
      <c r="Q270" s="10">
        <v>0</v>
      </c>
      <c r="R270" s="10">
        <v>0</v>
      </c>
      <c r="S270" s="10">
        <v>0</v>
      </c>
      <c r="T270" s="10">
        <v>0</v>
      </c>
      <c r="U270" s="10">
        <v>0</v>
      </c>
      <c r="V270" s="10">
        <v>0</v>
      </c>
      <c r="W270" s="10">
        <v>0</v>
      </c>
      <c r="X270" s="10">
        <v>0</v>
      </c>
      <c r="Y270" s="10">
        <v>647755</v>
      </c>
      <c r="Z270" s="10">
        <v>647753.81000000006</v>
      </c>
      <c r="AA270" s="10">
        <v>647753.81000000006</v>
      </c>
      <c r="AB270" s="10">
        <v>0</v>
      </c>
      <c r="AC270" s="10">
        <v>0</v>
      </c>
      <c r="AD270" s="10">
        <v>647753.81000000006</v>
      </c>
      <c r="AE270" s="10">
        <f t="shared" si="4"/>
        <v>99.999816288565896</v>
      </c>
      <c r="AF270" s="2"/>
    </row>
    <row r="271" spans="1:32" ht="25.5" x14ac:dyDescent="0.25">
      <c r="A271" s="4" t="s">
        <v>46</v>
      </c>
      <c r="B271" s="5" t="s">
        <v>229</v>
      </c>
      <c r="C271" s="5" t="s">
        <v>231</v>
      </c>
      <c r="D271" s="5" t="s">
        <v>234</v>
      </c>
      <c r="E271" s="5" t="s">
        <v>47</v>
      </c>
      <c r="F271" s="5"/>
      <c r="G271" s="5"/>
      <c r="H271" s="5"/>
      <c r="I271" s="5"/>
      <c r="J271" s="6">
        <v>0</v>
      </c>
      <c r="K271" s="10">
        <v>610352</v>
      </c>
      <c r="L271" s="10">
        <v>0</v>
      </c>
      <c r="M271" s="10">
        <v>0</v>
      </c>
      <c r="N271" s="10">
        <v>0</v>
      </c>
      <c r="O271" s="10">
        <v>0</v>
      </c>
      <c r="P271" s="10">
        <v>0</v>
      </c>
      <c r="Q271" s="10">
        <v>0</v>
      </c>
      <c r="R271" s="10">
        <v>0</v>
      </c>
      <c r="S271" s="10">
        <v>0</v>
      </c>
      <c r="T271" s="10">
        <v>0</v>
      </c>
      <c r="U271" s="10">
        <v>0</v>
      </c>
      <c r="V271" s="10">
        <v>0</v>
      </c>
      <c r="W271" s="10">
        <v>0</v>
      </c>
      <c r="X271" s="10">
        <v>0</v>
      </c>
      <c r="Y271" s="10">
        <v>647755</v>
      </c>
      <c r="Z271" s="10">
        <v>647753.81000000006</v>
      </c>
      <c r="AA271" s="10">
        <v>647753.81000000006</v>
      </c>
      <c r="AB271" s="10">
        <v>0</v>
      </c>
      <c r="AC271" s="10">
        <v>0</v>
      </c>
      <c r="AD271" s="10">
        <v>647753.81000000006</v>
      </c>
      <c r="AE271" s="10">
        <f t="shared" si="4"/>
        <v>99.999816288565896</v>
      </c>
      <c r="AF271" s="2"/>
    </row>
    <row r="272" spans="1:32" ht="25.5" outlineLevel="1" x14ac:dyDescent="0.25">
      <c r="A272" s="4" t="s">
        <v>235</v>
      </c>
      <c r="B272" s="5" t="s">
        <v>236</v>
      </c>
      <c r="C272" s="5" t="s">
        <v>3</v>
      </c>
      <c r="D272" s="5" t="s">
        <v>4</v>
      </c>
      <c r="E272" s="5" t="s">
        <v>5</v>
      </c>
      <c r="F272" s="5"/>
      <c r="G272" s="5"/>
      <c r="H272" s="5"/>
      <c r="I272" s="5"/>
      <c r="J272" s="6">
        <v>0</v>
      </c>
      <c r="K272" s="10">
        <f>K273</f>
        <v>1298234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0</v>
      </c>
      <c r="U272" s="10">
        <v>0</v>
      </c>
      <c r="V272" s="10">
        <v>0</v>
      </c>
      <c r="W272" s="10">
        <v>0</v>
      </c>
      <c r="X272" s="10">
        <v>0</v>
      </c>
      <c r="Y272" s="10">
        <v>1453446</v>
      </c>
      <c r="Z272" s="10">
        <v>1450251.53</v>
      </c>
      <c r="AA272" s="10">
        <v>1450251.53</v>
      </c>
      <c r="AB272" s="10">
        <v>0</v>
      </c>
      <c r="AC272" s="10">
        <v>0</v>
      </c>
      <c r="AD272" s="10">
        <v>1450251.53</v>
      </c>
      <c r="AE272" s="10">
        <f t="shared" si="4"/>
        <v>99.78021405680019</v>
      </c>
      <c r="AF272" s="2"/>
    </row>
    <row r="273" spans="1:32" outlineLevel="2" x14ac:dyDescent="0.25">
      <c r="A273" s="4" t="s">
        <v>6</v>
      </c>
      <c r="B273" s="5" t="s">
        <v>236</v>
      </c>
      <c r="C273" s="5" t="s">
        <v>7</v>
      </c>
      <c r="D273" s="5" t="s">
        <v>4</v>
      </c>
      <c r="E273" s="5" t="s">
        <v>5</v>
      </c>
      <c r="F273" s="5"/>
      <c r="G273" s="5"/>
      <c r="H273" s="5"/>
      <c r="I273" s="5"/>
      <c r="J273" s="6">
        <v>0</v>
      </c>
      <c r="K273" s="10">
        <f>K274</f>
        <v>1298234</v>
      </c>
      <c r="L273" s="10">
        <v>0</v>
      </c>
      <c r="M273" s="10">
        <v>0</v>
      </c>
      <c r="N273" s="10">
        <v>0</v>
      </c>
      <c r="O273" s="10">
        <v>0</v>
      </c>
      <c r="P273" s="10">
        <v>0</v>
      </c>
      <c r="Q273" s="10">
        <v>0</v>
      </c>
      <c r="R273" s="10">
        <v>0</v>
      </c>
      <c r="S273" s="10">
        <v>0</v>
      </c>
      <c r="T273" s="10">
        <v>0</v>
      </c>
      <c r="U273" s="10">
        <v>0</v>
      </c>
      <c r="V273" s="10">
        <v>0</v>
      </c>
      <c r="W273" s="10">
        <v>0</v>
      </c>
      <c r="X273" s="10">
        <v>0</v>
      </c>
      <c r="Y273" s="10">
        <v>1453446</v>
      </c>
      <c r="Z273" s="10">
        <v>1450251.53</v>
      </c>
      <c r="AA273" s="10">
        <v>1450251.53</v>
      </c>
      <c r="AB273" s="10">
        <v>0</v>
      </c>
      <c r="AC273" s="10">
        <v>0</v>
      </c>
      <c r="AD273" s="10">
        <v>1450251.53</v>
      </c>
      <c r="AE273" s="10">
        <f t="shared" si="4"/>
        <v>99.78021405680019</v>
      </c>
      <c r="AF273" s="2"/>
    </row>
    <row r="274" spans="1:32" outlineLevel="3" x14ac:dyDescent="0.25">
      <c r="A274" s="4" t="s">
        <v>16</v>
      </c>
      <c r="B274" s="5" t="s">
        <v>236</v>
      </c>
      <c r="C274" s="5" t="s">
        <v>17</v>
      </c>
      <c r="D274" s="5" t="s">
        <v>4</v>
      </c>
      <c r="E274" s="5" t="s">
        <v>5</v>
      </c>
      <c r="F274" s="5"/>
      <c r="G274" s="5"/>
      <c r="H274" s="5"/>
      <c r="I274" s="5"/>
      <c r="J274" s="6">
        <v>0</v>
      </c>
      <c r="K274" s="10">
        <f>K278</f>
        <v>1298234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  <c r="S274" s="10">
        <v>0</v>
      </c>
      <c r="T274" s="10">
        <v>0</v>
      </c>
      <c r="U274" s="10">
        <v>0</v>
      </c>
      <c r="V274" s="10">
        <v>0</v>
      </c>
      <c r="W274" s="10">
        <v>0</v>
      </c>
      <c r="X274" s="10">
        <v>0</v>
      </c>
      <c r="Y274" s="10">
        <v>1453446</v>
      </c>
      <c r="Z274" s="10">
        <v>1450251.53</v>
      </c>
      <c r="AA274" s="10">
        <v>1450251.53</v>
      </c>
      <c r="AB274" s="10">
        <v>0</v>
      </c>
      <c r="AC274" s="10">
        <v>0</v>
      </c>
      <c r="AD274" s="10">
        <v>1450251.53</v>
      </c>
      <c r="AE274" s="10">
        <f t="shared" si="4"/>
        <v>99.78021405680019</v>
      </c>
      <c r="AF274" s="2"/>
    </row>
    <row r="275" spans="1:32" ht="63.75" outlineLevel="4" x14ac:dyDescent="0.25">
      <c r="A275" s="4" t="s">
        <v>42</v>
      </c>
      <c r="B275" s="5" t="s">
        <v>236</v>
      </c>
      <c r="C275" s="5" t="s">
        <v>17</v>
      </c>
      <c r="D275" s="5" t="s">
        <v>237</v>
      </c>
      <c r="E275" s="5" t="s">
        <v>5</v>
      </c>
      <c r="F275" s="5"/>
      <c r="G275" s="5"/>
      <c r="H275" s="5"/>
      <c r="I275" s="5"/>
      <c r="J275" s="6">
        <v>0</v>
      </c>
      <c r="K275" s="10"/>
      <c r="L275" s="10">
        <v>0</v>
      </c>
      <c r="M275" s="10">
        <v>0</v>
      </c>
      <c r="N275" s="10">
        <v>0</v>
      </c>
      <c r="O275" s="10">
        <v>0</v>
      </c>
      <c r="P275" s="10">
        <v>0</v>
      </c>
      <c r="Q275" s="10">
        <v>0</v>
      </c>
      <c r="R275" s="10">
        <v>0</v>
      </c>
      <c r="S275" s="10">
        <v>0</v>
      </c>
      <c r="T275" s="10">
        <v>0</v>
      </c>
      <c r="U275" s="10">
        <v>0</v>
      </c>
      <c r="V275" s="10">
        <v>0</v>
      </c>
      <c r="W275" s="10">
        <v>0</v>
      </c>
      <c r="X275" s="10">
        <v>0</v>
      </c>
      <c r="Y275" s="10">
        <v>39060</v>
      </c>
      <c r="Z275" s="10">
        <v>39060</v>
      </c>
      <c r="AA275" s="10">
        <v>39060</v>
      </c>
      <c r="AB275" s="10">
        <v>0</v>
      </c>
      <c r="AC275" s="10">
        <v>0</v>
      </c>
      <c r="AD275" s="10">
        <v>39060</v>
      </c>
      <c r="AE275" s="10">
        <f t="shared" si="4"/>
        <v>100</v>
      </c>
      <c r="AF275" s="2"/>
    </row>
    <row r="276" spans="1:32" ht="76.5" outlineLevel="5" x14ac:dyDescent="0.25">
      <c r="A276" s="4" t="s">
        <v>44</v>
      </c>
      <c r="B276" s="5" t="s">
        <v>236</v>
      </c>
      <c r="C276" s="5" t="s">
        <v>17</v>
      </c>
      <c r="D276" s="5" t="s">
        <v>237</v>
      </c>
      <c r="E276" s="5" t="s">
        <v>45</v>
      </c>
      <c r="F276" s="5"/>
      <c r="G276" s="5"/>
      <c r="H276" s="5"/>
      <c r="I276" s="5"/>
      <c r="J276" s="6">
        <v>0</v>
      </c>
      <c r="K276" s="10"/>
      <c r="L276" s="10">
        <v>0</v>
      </c>
      <c r="M276" s="10">
        <v>0</v>
      </c>
      <c r="N276" s="10">
        <v>0</v>
      </c>
      <c r="O276" s="10">
        <v>0</v>
      </c>
      <c r="P276" s="10">
        <v>0</v>
      </c>
      <c r="Q276" s="10">
        <v>0</v>
      </c>
      <c r="R276" s="10">
        <v>0</v>
      </c>
      <c r="S276" s="10">
        <v>0</v>
      </c>
      <c r="T276" s="10">
        <v>0</v>
      </c>
      <c r="U276" s="10">
        <v>0</v>
      </c>
      <c r="V276" s="10">
        <v>0</v>
      </c>
      <c r="W276" s="10">
        <v>0</v>
      </c>
      <c r="X276" s="10">
        <v>0</v>
      </c>
      <c r="Y276" s="10">
        <v>39060</v>
      </c>
      <c r="Z276" s="10">
        <v>39060</v>
      </c>
      <c r="AA276" s="10">
        <v>39060</v>
      </c>
      <c r="AB276" s="10">
        <v>0</v>
      </c>
      <c r="AC276" s="10">
        <v>0</v>
      </c>
      <c r="AD276" s="10">
        <v>39060</v>
      </c>
      <c r="AE276" s="10">
        <f t="shared" si="4"/>
        <v>100</v>
      </c>
      <c r="AF276" s="2"/>
    </row>
    <row r="277" spans="1:32" ht="25.5" outlineLevel="3" x14ac:dyDescent="0.25">
      <c r="A277" s="4" t="s">
        <v>46</v>
      </c>
      <c r="B277" s="5" t="s">
        <v>236</v>
      </c>
      <c r="C277" s="5" t="s">
        <v>17</v>
      </c>
      <c r="D277" s="5" t="s">
        <v>237</v>
      </c>
      <c r="E277" s="5" t="s">
        <v>47</v>
      </c>
      <c r="F277" s="5"/>
      <c r="G277" s="5"/>
      <c r="H277" s="5"/>
      <c r="I277" s="5"/>
      <c r="J277" s="6">
        <v>0</v>
      </c>
      <c r="K277" s="10"/>
      <c r="L277" s="10">
        <v>0</v>
      </c>
      <c r="M277" s="10">
        <v>0</v>
      </c>
      <c r="N277" s="10">
        <v>0</v>
      </c>
      <c r="O277" s="10">
        <v>0</v>
      </c>
      <c r="P277" s="10">
        <v>0</v>
      </c>
      <c r="Q277" s="10">
        <v>0</v>
      </c>
      <c r="R277" s="10">
        <v>0</v>
      </c>
      <c r="S277" s="10">
        <v>0</v>
      </c>
      <c r="T277" s="10">
        <v>0</v>
      </c>
      <c r="U277" s="10">
        <v>0</v>
      </c>
      <c r="V277" s="10">
        <v>0</v>
      </c>
      <c r="W277" s="10">
        <v>0</v>
      </c>
      <c r="X277" s="10">
        <v>0</v>
      </c>
      <c r="Y277" s="10">
        <v>39060</v>
      </c>
      <c r="Z277" s="10">
        <v>39060</v>
      </c>
      <c r="AA277" s="10">
        <v>39060</v>
      </c>
      <c r="AB277" s="10">
        <v>0</v>
      </c>
      <c r="AC277" s="10">
        <v>0</v>
      </c>
      <c r="AD277" s="10">
        <v>39060</v>
      </c>
      <c r="AE277" s="10">
        <f t="shared" si="4"/>
        <v>100</v>
      </c>
      <c r="AF277" s="2"/>
    </row>
    <row r="278" spans="1:32" ht="38.25" outlineLevel="4" x14ac:dyDescent="0.25">
      <c r="A278" s="4" t="s">
        <v>50</v>
      </c>
      <c r="B278" s="5" t="s">
        <v>236</v>
      </c>
      <c r="C278" s="5" t="s">
        <v>17</v>
      </c>
      <c r="D278" s="5" t="s">
        <v>238</v>
      </c>
      <c r="E278" s="5" t="s">
        <v>5</v>
      </c>
      <c r="F278" s="5"/>
      <c r="G278" s="5"/>
      <c r="H278" s="5"/>
      <c r="I278" s="5"/>
      <c r="J278" s="6">
        <v>0</v>
      </c>
      <c r="K278" s="10">
        <f>K279+K281+K283</f>
        <v>1298234</v>
      </c>
      <c r="L278" s="10">
        <v>0</v>
      </c>
      <c r="M278" s="10">
        <v>0</v>
      </c>
      <c r="N278" s="10">
        <v>0</v>
      </c>
      <c r="O278" s="10">
        <v>0</v>
      </c>
      <c r="P278" s="10">
        <v>0</v>
      </c>
      <c r="Q278" s="10">
        <v>0</v>
      </c>
      <c r="R278" s="10">
        <v>0</v>
      </c>
      <c r="S278" s="10">
        <v>0</v>
      </c>
      <c r="T278" s="10">
        <v>0</v>
      </c>
      <c r="U278" s="10">
        <v>0</v>
      </c>
      <c r="V278" s="10">
        <v>0</v>
      </c>
      <c r="W278" s="10">
        <v>0</v>
      </c>
      <c r="X278" s="10">
        <v>0</v>
      </c>
      <c r="Y278" s="10">
        <v>1401273</v>
      </c>
      <c r="Z278" s="10">
        <v>1398078.53</v>
      </c>
      <c r="AA278" s="10">
        <v>1398078.53</v>
      </c>
      <c r="AB278" s="10">
        <v>0</v>
      </c>
      <c r="AC278" s="10">
        <v>0</v>
      </c>
      <c r="AD278" s="10">
        <v>1398078.53</v>
      </c>
      <c r="AE278" s="10">
        <f t="shared" si="4"/>
        <v>99.772030860510412</v>
      </c>
      <c r="AF278" s="2"/>
    </row>
    <row r="279" spans="1:32" ht="76.5" outlineLevel="5" x14ac:dyDescent="0.25">
      <c r="A279" s="4" t="s">
        <v>44</v>
      </c>
      <c r="B279" s="5" t="s">
        <v>236</v>
      </c>
      <c r="C279" s="5" t="s">
        <v>17</v>
      </c>
      <c r="D279" s="5" t="s">
        <v>238</v>
      </c>
      <c r="E279" s="5" t="s">
        <v>45</v>
      </c>
      <c r="F279" s="5"/>
      <c r="G279" s="5"/>
      <c r="H279" s="5"/>
      <c r="I279" s="5"/>
      <c r="J279" s="6">
        <v>0</v>
      </c>
      <c r="K279" s="10">
        <v>1138663</v>
      </c>
      <c r="L279" s="10">
        <v>0</v>
      </c>
      <c r="M279" s="10">
        <v>0</v>
      </c>
      <c r="N279" s="10">
        <v>0</v>
      </c>
      <c r="O279" s="10">
        <v>0</v>
      </c>
      <c r="P279" s="10">
        <v>0</v>
      </c>
      <c r="Q279" s="10">
        <v>0</v>
      </c>
      <c r="R279" s="10">
        <v>0</v>
      </c>
      <c r="S279" s="10">
        <v>0</v>
      </c>
      <c r="T279" s="10">
        <v>0</v>
      </c>
      <c r="U279" s="10">
        <v>0</v>
      </c>
      <c r="V279" s="10">
        <v>0</v>
      </c>
      <c r="W279" s="10">
        <v>0</v>
      </c>
      <c r="X279" s="10">
        <v>0</v>
      </c>
      <c r="Y279" s="10">
        <v>1083536</v>
      </c>
      <c r="Z279" s="10">
        <v>1083535.48</v>
      </c>
      <c r="AA279" s="10">
        <v>1083535.48</v>
      </c>
      <c r="AB279" s="10">
        <v>0</v>
      </c>
      <c r="AC279" s="10">
        <v>0</v>
      </c>
      <c r="AD279" s="10">
        <v>1083535.48</v>
      </c>
      <c r="AE279" s="10">
        <f t="shared" si="4"/>
        <v>99.999952008978013</v>
      </c>
      <c r="AF279" s="2"/>
    </row>
    <row r="280" spans="1:32" ht="25.5" outlineLevel="4" x14ac:dyDescent="0.25">
      <c r="A280" s="4" t="s">
        <v>46</v>
      </c>
      <c r="B280" s="5" t="s">
        <v>236</v>
      </c>
      <c r="C280" s="5" t="s">
        <v>17</v>
      </c>
      <c r="D280" s="5" t="s">
        <v>238</v>
      </c>
      <c r="E280" s="5" t="s">
        <v>47</v>
      </c>
      <c r="F280" s="5"/>
      <c r="G280" s="5"/>
      <c r="H280" s="5"/>
      <c r="I280" s="5"/>
      <c r="J280" s="6">
        <v>0</v>
      </c>
      <c r="K280" s="10">
        <v>1138663</v>
      </c>
      <c r="L280" s="10">
        <v>0</v>
      </c>
      <c r="M280" s="10">
        <v>0</v>
      </c>
      <c r="N280" s="10">
        <v>0</v>
      </c>
      <c r="O280" s="10">
        <v>0</v>
      </c>
      <c r="P280" s="10">
        <v>0</v>
      </c>
      <c r="Q280" s="10">
        <v>0</v>
      </c>
      <c r="R280" s="10"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0">
        <v>1083536</v>
      </c>
      <c r="Z280" s="10">
        <v>1083535.48</v>
      </c>
      <c r="AA280" s="10">
        <v>1083535.48</v>
      </c>
      <c r="AB280" s="10">
        <v>0</v>
      </c>
      <c r="AC280" s="10">
        <v>0</v>
      </c>
      <c r="AD280" s="10">
        <v>1083535.48</v>
      </c>
      <c r="AE280" s="10">
        <f t="shared" si="4"/>
        <v>99.999952008978013</v>
      </c>
      <c r="AF280" s="2"/>
    </row>
    <row r="281" spans="1:32" ht="38.25" outlineLevel="5" x14ac:dyDescent="0.25">
      <c r="A281" s="4" t="s">
        <v>28</v>
      </c>
      <c r="B281" s="5" t="s">
        <v>236</v>
      </c>
      <c r="C281" s="5" t="s">
        <v>17</v>
      </c>
      <c r="D281" s="5" t="s">
        <v>238</v>
      </c>
      <c r="E281" s="5" t="s">
        <v>29</v>
      </c>
      <c r="F281" s="5"/>
      <c r="G281" s="5"/>
      <c r="H281" s="5"/>
      <c r="I281" s="5"/>
      <c r="J281" s="6">
        <v>0</v>
      </c>
      <c r="K281" s="10">
        <v>158771</v>
      </c>
      <c r="L281" s="10">
        <v>0</v>
      </c>
      <c r="M281" s="10">
        <v>0</v>
      </c>
      <c r="N281" s="10">
        <v>0</v>
      </c>
      <c r="O281" s="10">
        <v>0</v>
      </c>
      <c r="P281" s="10">
        <v>0</v>
      </c>
      <c r="Q281" s="10">
        <v>0</v>
      </c>
      <c r="R281" s="10">
        <v>0</v>
      </c>
      <c r="S281" s="10">
        <v>0</v>
      </c>
      <c r="T281" s="10">
        <v>0</v>
      </c>
      <c r="U281" s="10">
        <v>0</v>
      </c>
      <c r="V281" s="10">
        <v>0</v>
      </c>
      <c r="W281" s="10">
        <v>0</v>
      </c>
      <c r="X281" s="10">
        <v>0</v>
      </c>
      <c r="Y281" s="10">
        <v>317737</v>
      </c>
      <c r="Z281" s="10">
        <v>314543.05</v>
      </c>
      <c r="AA281" s="10">
        <v>314543.05</v>
      </c>
      <c r="AB281" s="10">
        <v>0</v>
      </c>
      <c r="AC281" s="10">
        <v>0</v>
      </c>
      <c r="AD281" s="10">
        <v>314543.05</v>
      </c>
      <c r="AE281" s="10">
        <f t="shared" si="4"/>
        <v>98.994781847880475</v>
      </c>
      <c r="AF281" s="2"/>
    </row>
    <row r="282" spans="1:32" ht="38.25" outlineLevel="4" x14ac:dyDescent="0.25">
      <c r="A282" s="4" t="s">
        <v>30</v>
      </c>
      <c r="B282" s="5" t="s">
        <v>236</v>
      </c>
      <c r="C282" s="5" t="s">
        <v>17</v>
      </c>
      <c r="D282" s="5" t="s">
        <v>238</v>
      </c>
      <c r="E282" s="5" t="s">
        <v>31</v>
      </c>
      <c r="F282" s="5"/>
      <c r="G282" s="5"/>
      <c r="H282" s="5"/>
      <c r="I282" s="5"/>
      <c r="J282" s="6">
        <v>0</v>
      </c>
      <c r="K282" s="10">
        <v>158771</v>
      </c>
      <c r="L282" s="10">
        <v>0</v>
      </c>
      <c r="M282" s="10">
        <v>0</v>
      </c>
      <c r="N282" s="10">
        <v>0</v>
      </c>
      <c r="O282" s="10">
        <v>0</v>
      </c>
      <c r="P282" s="10">
        <v>0</v>
      </c>
      <c r="Q282" s="10">
        <v>0</v>
      </c>
      <c r="R282" s="10"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0">
        <v>317737</v>
      </c>
      <c r="Z282" s="10">
        <v>314543.05</v>
      </c>
      <c r="AA282" s="10">
        <v>314543.05</v>
      </c>
      <c r="AB282" s="10">
        <v>0</v>
      </c>
      <c r="AC282" s="10">
        <v>0</v>
      </c>
      <c r="AD282" s="10">
        <v>314543.05</v>
      </c>
      <c r="AE282" s="10">
        <f t="shared" si="4"/>
        <v>98.994781847880475</v>
      </c>
      <c r="AF282" s="2"/>
    </row>
    <row r="283" spans="1:32" outlineLevel="5" x14ac:dyDescent="0.25">
      <c r="A283" s="4" t="s">
        <v>12</v>
      </c>
      <c r="B283" s="5" t="s">
        <v>236</v>
      </c>
      <c r="C283" s="5" t="s">
        <v>17</v>
      </c>
      <c r="D283" s="5" t="s">
        <v>238</v>
      </c>
      <c r="E283" s="5" t="s">
        <v>13</v>
      </c>
      <c r="F283" s="5"/>
      <c r="G283" s="5"/>
      <c r="H283" s="5"/>
      <c r="I283" s="5"/>
      <c r="J283" s="6">
        <v>0</v>
      </c>
      <c r="K283" s="10">
        <v>800</v>
      </c>
      <c r="L283" s="10">
        <v>0</v>
      </c>
      <c r="M283" s="10">
        <v>0</v>
      </c>
      <c r="N283" s="10">
        <v>0</v>
      </c>
      <c r="O283" s="10">
        <v>0</v>
      </c>
      <c r="P283" s="10">
        <v>0</v>
      </c>
      <c r="Q283" s="10">
        <v>0</v>
      </c>
      <c r="R283" s="10">
        <v>0</v>
      </c>
      <c r="S283" s="10">
        <v>0</v>
      </c>
      <c r="T283" s="10">
        <v>0</v>
      </c>
      <c r="U283" s="10">
        <v>0</v>
      </c>
      <c r="V283" s="10">
        <v>0</v>
      </c>
      <c r="W283" s="10">
        <v>0</v>
      </c>
      <c r="X283" s="10">
        <v>0</v>
      </c>
      <c r="Y283" s="10">
        <v>0</v>
      </c>
      <c r="Z283" s="10">
        <v>0</v>
      </c>
      <c r="AA283" s="10">
        <v>0</v>
      </c>
      <c r="AB283" s="10">
        <v>0</v>
      </c>
      <c r="AC283" s="10">
        <v>0</v>
      </c>
      <c r="AD283" s="10">
        <v>0</v>
      </c>
      <c r="AE283" s="10" t="e">
        <f t="shared" si="4"/>
        <v>#DIV/0!</v>
      </c>
      <c r="AF283" s="2"/>
    </row>
    <row r="284" spans="1:32" ht="25.5" outlineLevel="3" x14ac:dyDescent="0.25">
      <c r="A284" s="4" t="s">
        <v>18</v>
      </c>
      <c r="B284" s="5" t="s">
        <v>236</v>
      </c>
      <c r="C284" s="5" t="s">
        <v>17</v>
      </c>
      <c r="D284" s="5" t="s">
        <v>238</v>
      </c>
      <c r="E284" s="5" t="s">
        <v>19</v>
      </c>
      <c r="F284" s="5"/>
      <c r="G284" s="5"/>
      <c r="H284" s="5"/>
      <c r="I284" s="5"/>
      <c r="J284" s="6">
        <v>0</v>
      </c>
      <c r="K284" s="10">
        <v>800</v>
      </c>
      <c r="L284" s="10">
        <v>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0"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0">
        <v>0</v>
      </c>
      <c r="Z284" s="10">
        <v>0</v>
      </c>
      <c r="AA284" s="10">
        <v>0</v>
      </c>
      <c r="AB284" s="10">
        <v>0</v>
      </c>
      <c r="AC284" s="10">
        <v>0</v>
      </c>
      <c r="AD284" s="10">
        <v>0</v>
      </c>
      <c r="AE284" s="10" t="e">
        <f t="shared" si="4"/>
        <v>#DIV/0!</v>
      </c>
      <c r="AF284" s="2"/>
    </row>
    <row r="285" spans="1:32" ht="38.25" outlineLevel="4" x14ac:dyDescent="0.25">
      <c r="A285" s="4" t="s">
        <v>54</v>
      </c>
      <c r="B285" s="5" t="s">
        <v>236</v>
      </c>
      <c r="C285" s="5" t="s">
        <v>17</v>
      </c>
      <c r="D285" s="5" t="s">
        <v>55</v>
      </c>
      <c r="E285" s="5" t="s">
        <v>5</v>
      </c>
      <c r="F285" s="5"/>
      <c r="G285" s="5"/>
      <c r="H285" s="5"/>
      <c r="I285" s="5"/>
      <c r="J285" s="6">
        <v>0</v>
      </c>
      <c r="K285" s="10"/>
      <c r="L285" s="10">
        <v>0</v>
      </c>
      <c r="M285" s="10">
        <v>0</v>
      </c>
      <c r="N285" s="10">
        <v>0</v>
      </c>
      <c r="O285" s="10">
        <v>0</v>
      </c>
      <c r="P285" s="10">
        <v>0</v>
      </c>
      <c r="Q285" s="10">
        <v>0</v>
      </c>
      <c r="R285" s="10">
        <v>0</v>
      </c>
      <c r="S285" s="10">
        <v>0</v>
      </c>
      <c r="T285" s="10">
        <v>0</v>
      </c>
      <c r="U285" s="10">
        <v>0</v>
      </c>
      <c r="V285" s="10">
        <v>0</v>
      </c>
      <c r="W285" s="10">
        <v>0</v>
      </c>
      <c r="X285" s="10">
        <v>0</v>
      </c>
      <c r="Y285" s="10">
        <v>13113</v>
      </c>
      <c r="Z285" s="10">
        <v>13113</v>
      </c>
      <c r="AA285" s="10">
        <v>13113</v>
      </c>
      <c r="AB285" s="10">
        <v>0</v>
      </c>
      <c r="AC285" s="10">
        <v>0</v>
      </c>
      <c r="AD285" s="10">
        <v>13113</v>
      </c>
      <c r="AE285" s="10">
        <f t="shared" si="4"/>
        <v>100</v>
      </c>
      <c r="AF285" s="2"/>
    </row>
    <row r="286" spans="1:32" ht="76.5" outlineLevel="5" x14ac:dyDescent="0.25">
      <c r="A286" s="4" t="s">
        <v>44</v>
      </c>
      <c r="B286" s="5" t="s">
        <v>236</v>
      </c>
      <c r="C286" s="5" t="s">
        <v>17</v>
      </c>
      <c r="D286" s="5" t="s">
        <v>55</v>
      </c>
      <c r="E286" s="5" t="s">
        <v>45</v>
      </c>
      <c r="F286" s="5"/>
      <c r="G286" s="5"/>
      <c r="H286" s="5"/>
      <c r="I286" s="5"/>
      <c r="J286" s="6">
        <v>0</v>
      </c>
      <c r="K286" s="10"/>
      <c r="L286" s="10">
        <v>0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0">
        <v>0</v>
      </c>
      <c r="S286" s="10">
        <v>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0">
        <v>13113</v>
      </c>
      <c r="Z286" s="10">
        <v>13113</v>
      </c>
      <c r="AA286" s="10">
        <v>13113</v>
      </c>
      <c r="AB286" s="10">
        <v>0</v>
      </c>
      <c r="AC286" s="10">
        <v>0</v>
      </c>
      <c r="AD286" s="10">
        <v>13113</v>
      </c>
      <c r="AE286" s="10">
        <f t="shared" si="4"/>
        <v>100</v>
      </c>
      <c r="AF286" s="2"/>
    </row>
    <row r="287" spans="1:32" ht="25.5" x14ac:dyDescent="0.25">
      <c r="A287" s="4" t="s">
        <v>46</v>
      </c>
      <c r="B287" s="5" t="s">
        <v>236</v>
      </c>
      <c r="C287" s="5" t="s">
        <v>17</v>
      </c>
      <c r="D287" s="5" t="s">
        <v>55</v>
      </c>
      <c r="E287" s="5" t="s">
        <v>47</v>
      </c>
      <c r="F287" s="5"/>
      <c r="G287" s="5"/>
      <c r="H287" s="5"/>
      <c r="I287" s="5"/>
      <c r="J287" s="6">
        <v>0</v>
      </c>
      <c r="K287" s="10"/>
      <c r="L287" s="10">
        <v>0</v>
      </c>
      <c r="M287" s="10">
        <v>0</v>
      </c>
      <c r="N287" s="10">
        <v>0</v>
      </c>
      <c r="O287" s="10">
        <v>0</v>
      </c>
      <c r="P287" s="10">
        <v>0</v>
      </c>
      <c r="Q287" s="10">
        <v>0</v>
      </c>
      <c r="R287" s="10">
        <v>0</v>
      </c>
      <c r="S287" s="10">
        <v>0</v>
      </c>
      <c r="T287" s="10">
        <v>0</v>
      </c>
      <c r="U287" s="10">
        <v>0</v>
      </c>
      <c r="V287" s="10">
        <v>0</v>
      </c>
      <c r="W287" s="10">
        <v>0</v>
      </c>
      <c r="X287" s="10">
        <v>0</v>
      </c>
      <c r="Y287" s="10">
        <v>13113</v>
      </c>
      <c r="Z287" s="10">
        <v>13113</v>
      </c>
      <c r="AA287" s="10">
        <v>13113</v>
      </c>
      <c r="AB287" s="10">
        <v>0</v>
      </c>
      <c r="AC287" s="10">
        <v>0</v>
      </c>
      <c r="AD287" s="10">
        <v>13113</v>
      </c>
      <c r="AE287" s="10">
        <f t="shared" si="4"/>
        <v>100</v>
      </c>
      <c r="AF287" s="2"/>
    </row>
    <row r="288" spans="1:32" ht="25.5" outlineLevel="1" x14ac:dyDescent="0.25">
      <c r="A288" s="4" t="s">
        <v>239</v>
      </c>
      <c r="B288" s="5" t="s">
        <v>240</v>
      </c>
      <c r="C288" s="5" t="s">
        <v>3</v>
      </c>
      <c r="D288" s="5" t="s">
        <v>4</v>
      </c>
      <c r="E288" s="5" t="s">
        <v>5</v>
      </c>
      <c r="F288" s="5"/>
      <c r="G288" s="5"/>
      <c r="H288" s="5"/>
      <c r="I288" s="5"/>
      <c r="J288" s="6">
        <v>0</v>
      </c>
      <c r="K288" s="10">
        <f>K289+K304</f>
        <v>6480000</v>
      </c>
      <c r="L288" s="10">
        <v>0</v>
      </c>
      <c r="M288" s="10">
        <v>0</v>
      </c>
      <c r="N288" s="10">
        <v>0</v>
      </c>
      <c r="O288" s="10">
        <v>0</v>
      </c>
      <c r="P288" s="10">
        <v>0</v>
      </c>
      <c r="Q288" s="10">
        <v>0</v>
      </c>
      <c r="R288" s="10">
        <v>0</v>
      </c>
      <c r="S288" s="10">
        <v>0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0">
        <v>9627227</v>
      </c>
      <c r="Z288" s="10">
        <v>9610992.0099999998</v>
      </c>
      <c r="AA288" s="10">
        <v>9610992.0099999998</v>
      </c>
      <c r="AB288" s="10">
        <v>0</v>
      </c>
      <c r="AC288" s="10">
        <v>0</v>
      </c>
      <c r="AD288" s="10">
        <v>9610992.0099999998</v>
      </c>
      <c r="AE288" s="10">
        <f t="shared" si="4"/>
        <v>99.831363797695843</v>
      </c>
      <c r="AF288" s="2"/>
    </row>
    <row r="289" spans="1:32" outlineLevel="2" x14ac:dyDescent="0.25">
      <c r="A289" s="4" t="s">
        <v>6</v>
      </c>
      <c r="B289" s="5" t="s">
        <v>240</v>
      </c>
      <c r="C289" s="5" t="s">
        <v>7</v>
      </c>
      <c r="D289" s="5" t="s">
        <v>4</v>
      </c>
      <c r="E289" s="5" t="s">
        <v>5</v>
      </c>
      <c r="F289" s="5"/>
      <c r="G289" s="5"/>
      <c r="H289" s="5"/>
      <c r="I289" s="5"/>
      <c r="J289" s="6">
        <v>0</v>
      </c>
      <c r="K289" s="10">
        <f>K290</f>
        <v>3058000</v>
      </c>
      <c r="L289" s="10">
        <v>0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0</v>
      </c>
      <c r="T289" s="10">
        <v>0</v>
      </c>
      <c r="U289" s="10">
        <v>0</v>
      </c>
      <c r="V289" s="10">
        <v>0</v>
      </c>
      <c r="W289" s="10">
        <v>0</v>
      </c>
      <c r="X289" s="10">
        <v>0</v>
      </c>
      <c r="Y289" s="10">
        <v>3805227</v>
      </c>
      <c r="Z289" s="10">
        <v>3788992.01</v>
      </c>
      <c r="AA289" s="10">
        <v>3788992.01</v>
      </c>
      <c r="AB289" s="10">
        <v>0</v>
      </c>
      <c r="AC289" s="10">
        <v>0</v>
      </c>
      <c r="AD289" s="10">
        <v>3788992.01</v>
      </c>
      <c r="AE289" s="10">
        <f t="shared" si="4"/>
        <v>99.573350288957784</v>
      </c>
      <c r="AF289" s="2"/>
    </row>
    <row r="290" spans="1:32" ht="38.25" outlineLevel="3" x14ac:dyDescent="0.25">
      <c r="A290" s="4" t="s">
        <v>230</v>
      </c>
      <c r="B290" s="5" t="s">
        <v>240</v>
      </c>
      <c r="C290" s="5" t="s">
        <v>231</v>
      </c>
      <c r="D290" s="5" t="s">
        <v>4</v>
      </c>
      <c r="E290" s="5" t="s">
        <v>5</v>
      </c>
      <c r="F290" s="5"/>
      <c r="G290" s="5"/>
      <c r="H290" s="5"/>
      <c r="I290" s="5"/>
      <c r="J290" s="6">
        <v>0</v>
      </c>
      <c r="K290" s="10">
        <f>K294</f>
        <v>3058000</v>
      </c>
      <c r="L290" s="10">
        <v>0</v>
      </c>
      <c r="M290" s="10">
        <v>0</v>
      </c>
      <c r="N290" s="10">
        <v>0</v>
      </c>
      <c r="O290" s="10">
        <v>0</v>
      </c>
      <c r="P290" s="10">
        <v>0</v>
      </c>
      <c r="Q290" s="10">
        <v>0</v>
      </c>
      <c r="R290" s="10">
        <v>0</v>
      </c>
      <c r="S290" s="10">
        <v>0</v>
      </c>
      <c r="T290" s="10">
        <v>0</v>
      </c>
      <c r="U290" s="10">
        <v>0</v>
      </c>
      <c r="V290" s="10">
        <v>0</v>
      </c>
      <c r="W290" s="10">
        <v>0</v>
      </c>
      <c r="X290" s="10">
        <v>0</v>
      </c>
      <c r="Y290" s="10">
        <v>3805227</v>
      </c>
      <c r="Z290" s="10">
        <v>3788992.01</v>
      </c>
      <c r="AA290" s="10">
        <v>3788992.01</v>
      </c>
      <c r="AB290" s="10">
        <v>0</v>
      </c>
      <c r="AC290" s="10">
        <v>0</v>
      </c>
      <c r="AD290" s="10">
        <v>3788992.01</v>
      </c>
      <c r="AE290" s="10">
        <f t="shared" si="4"/>
        <v>99.573350288957784</v>
      </c>
      <c r="AF290" s="2"/>
    </row>
    <row r="291" spans="1:32" ht="63.75" outlineLevel="4" x14ac:dyDescent="0.25">
      <c r="A291" s="4" t="s">
        <v>42</v>
      </c>
      <c r="B291" s="5" t="s">
        <v>240</v>
      </c>
      <c r="C291" s="5" t="s">
        <v>231</v>
      </c>
      <c r="D291" s="5" t="s">
        <v>241</v>
      </c>
      <c r="E291" s="5" t="s">
        <v>5</v>
      </c>
      <c r="F291" s="5"/>
      <c r="G291" s="5"/>
      <c r="H291" s="5"/>
      <c r="I291" s="5"/>
      <c r="J291" s="6">
        <v>0</v>
      </c>
      <c r="K291" s="10"/>
      <c r="L291" s="10">
        <v>0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0</v>
      </c>
      <c r="T291" s="10">
        <v>0</v>
      </c>
      <c r="U291" s="10">
        <v>0</v>
      </c>
      <c r="V291" s="10">
        <v>0</v>
      </c>
      <c r="W291" s="10">
        <v>0</v>
      </c>
      <c r="X291" s="10">
        <v>0</v>
      </c>
      <c r="Y291" s="10">
        <v>364560</v>
      </c>
      <c r="Z291" s="10">
        <v>364560</v>
      </c>
      <c r="AA291" s="10">
        <v>364560</v>
      </c>
      <c r="AB291" s="10">
        <v>0</v>
      </c>
      <c r="AC291" s="10">
        <v>0</v>
      </c>
      <c r="AD291" s="10">
        <v>364560</v>
      </c>
      <c r="AE291" s="10">
        <f t="shared" si="4"/>
        <v>100</v>
      </c>
      <c r="AF291" s="2"/>
    </row>
    <row r="292" spans="1:32" ht="76.5" outlineLevel="5" x14ac:dyDescent="0.25">
      <c r="A292" s="4" t="s">
        <v>44</v>
      </c>
      <c r="B292" s="5" t="s">
        <v>240</v>
      </c>
      <c r="C292" s="5" t="s">
        <v>231</v>
      </c>
      <c r="D292" s="5" t="s">
        <v>241</v>
      </c>
      <c r="E292" s="5" t="s">
        <v>45</v>
      </c>
      <c r="F292" s="5"/>
      <c r="G292" s="5"/>
      <c r="H292" s="5"/>
      <c r="I292" s="5"/>
      <c r="J292" s="6">
        <v>0</v>
      </c>
      <c r="K292" s="10"/>
      <c r="L292" s="10">
        <v>0</v>
      </c>
      <c r="M292" s="10">
        <v>0</v>
      </c>
      <c r="N292" s="10">
        <v>0</v>
      </c>
      <c r="O292" s="10">
        <v>0</v>
      </c>
      <c r="P292" s="10">
        <v>0</v>
      </c>
      <c r="Q292" s="10">
        <v>0</v>
      </c>
      <c r="R292" s="10"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0">
        <v>0</v>
      </c>
      <c r="Y292" s="10">
        <v>364560</v>
      </c>
      <c r="Z292" s="10">
        <v>364560</v>
      </c>
      <c r="AA292" s="10">
        <v>364560</v>
      </c>
      <c r="AB292" s="10">
        <v>0</v>
      </c>
      <c r="AC292" s="10">
        <v>0</v>
      </c>
      <c r="AD292" s="10">
        <v>364560</v>
      </c>
      <c r="AE292" s="10">
        <f t="shared" si="4"/>
        <v>100</v>
      </c>
      <c r="AF292" s="2"/>
    </row>
    <row r="293" spans="1:32" ht="25.5" outlineLevel="3" x14ac:dyDescent="0.25">
      <c r="A293" s="4" t="s">
        <v>46</v>
      </c>
      <c r="B293" s="5" t="s">
        <v>240</v>
      </c>
      <c r="C293" s="5" t="s">
        <v>231</v>
      </c>
      <c r="D293" s="5" t="s">
        <v>241</v>
      </c>
      <c r="E293" s="5" t="s">
        <v>47</v>
      </c>
      <c r="F293" s="5"/>
      <c r="G293" s="5"/>
      <c r="H293" s="5"/>
      <c r="I293" s="5"/>
      <c r="J293" s="6">
        <v>0</v>
      </c>
      <c r="K293" s="10"/>
      <c r="L293" s="10">
        <v>0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0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10">
        <v>364560</v>
      </c>
      <c r="Z293" s="10">
        <v>364560</v>
      </c>
      <c r="AA293" s="10">
        <v>364560</v>
      </c>
      <c r="AB293" s="10">
        <v>0</v>
      </c>
      <c r="AC293" s="10">
        <v>0</v>
      </c>
      <c r="AD293" s="10">
        <v>364560</v>
      </c>
      <c r="AE293" s="10">
        <f t="shared" si="4"/>
        <v>100</v>
      </c>
      <c r="AF293" s="2"/>
    </row>
    <row r="294" spans="1:32" ht="38.25" outlineLevel="4" x14ac:dyDescent="0.25">
      <c r="A294" s="4" t="s">
        <v>50</v>
      </c>
      <c r="B294" s="5" t="s">
        <v>240</v>
      </c>
      <c r="C294" s="5" t="s">
        <v>231</v>
      </c>
      <c r="D294" s="5" t="s">
        <v>242</v>
      </c>
      <c r="E294" s="5" t="s">
        <v>5</v>
      </c>
      <c r="F294" s="5"/>
      <c r="G294" s="5"/>
      <c r="H294" s="5"/>
      <c r="I294" s="5"/>
      <c r="J294" s="6">
        <v>0</v>
      </c>
      <c r="K294" s="10">
        <f>K295+K297+K299</f>
        <v>3058000</v>
      </c>
      <c r="L294" s="10">
        <v>0</v>
      </c>
      <c r="M294" s="10">
        <v>0</v>
      </c>
      <c r="N294" s="10">
        <v>0</v>
      </c>
      <c r="O294" s="10">
        <v>0</v>
      </c>
      <c r="P294" s="10">
        <v>0</v>
      </c>
      <c r="Q294" s="10">
        <v>0</v>
      </c>
      <c r="R294" s="10">
        <v>0</v>
      </c>
      <c r="S294" s="10">
        <v>0</v>
      </c>
      <c r="T294" s="10">
        <v>0</v>
      </c>
      <c r="U294" s="10">
        <v>0</v>
      </c>
      <c r="V294" s="10">
        <v>0</v>
      </c>
      <c r="W294" s="10">
        <v>0</v>
      </c>
      <c r="X294" s="10">
        <v>0</v>
      </c>
      <c r="Y294" s="10">
        <v>3263000</v>
      </c>
      <c r="Z294" s="10">
        <v>3246765.01</v>
      </c>
      <c r="AA294" s="10">
        <v>3246765.01</v>
      </c>
      <c r="AB294" s="10">
        <v>0</v>
      </c>
      <c r="AC294" s="10">
        <v>0</v>
      </c>
      <c r="AD294" s="10">
        <v>3246765.01</v>
      </c>
      <c r="AE294" s="10">
        <f t="shared" si="4"/>
        <v>99.502452038001834</v>
      </c>
      <c r="AF294" s="2"/>
    </row>
    <row r="295" spans="1:32" ht="76.5" outlineLevel="5" x14ac:dyDescent="0.25">
      <c r="A295" s="4" t="s">
        <v>44</v>
      </c>
      <c r="B295" s="5" t="s">
        <v>240</v>
      </c>
      <c r="C295" s="5" t="s">
        <v>231</v>
      </c>
      <c r="D295" s="5" t="s">
        <v>242</v>
      </c>
      <c r="E295" s="5" t="s">
        <v>45</v>
      </c>
      <c r="F295" s="5"/>
      <c r="G295" s="5"/>
      <c r="H295" s="5"/>
      <c r="I295" s="5"/>
      <c r="J295" s="6">
        <v>0</v>
      </c>
      <c r="K295" s="10">
        <v>2788000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0">
        <v>2963000</v>
      </c>
      <c r="Z295" s="10">
        <v>2960351.44</v>
      </c>
      <c r="AA295" s="10">
        <v>2960351.44</v>
      </c>
      <c r="AB295" s="10">
        <v>0</v>
      </c>
      <c r="AC295" s="10">
        <v>0</v>
      </c>
      <c r="AD295" s="10">
        <v>2960351.44</v>
      </c>
      <c r="AE295" s="10">
        <f t="shared" si="4"/>
        <v>99.910612217347278</v>
      </c>
      <c r="AF295" s="2"/>
    </row>
    <row r="296" spans="1:32" ht="25.5" outlineLevel="4" x14ac:dyDescent="0.25">
      <c r="A296" s="4" t="s">
        <v>46</v>
      </c>
      <c r="B296" s="5" t="s">
        <v>240</v>
      </c>
      <c r="C296" s="5" t="s">
        <v>231</v>
      </c>
      <c r="D296" s="5" t="s">
        <v>242</v>
      </c>
      <c r="E296" s="5" t="s">
        <v>47</v>
      </c>
      <c r="F296" s="5"/>
      <c r="G296" s="5"/>
      <c r="H296" s="5"/>
      <c r="I296" s="5"/>
      <c r="J296" s="6">
        <v>0</v>
      </c>
      <c r="K296" s="10">
        <v>2788000</v>
      </c>
      <c r="L296" s="10">
        <v>0</v>
      </c>
      <c r="M296" s="10">
        <v>0</v>
      </c>
      <c r="N296" s="10">
        <v>0</v>
      </c>
      <c r="O296" s="10">
        <v>0</v>
      </c>
      <c r="P296" s="10">
        <v>0</v>
      </c>
      <c r="Q296" s="10">
        <v>0</v>
      </c>
      <c r="R296" s="10">
        <v>0</v>
      </c>
      <c r="S296" s="10">
        <v>0</v>
      </c>
      <c r="T296" s="10">
        <v>0</v>
      </c>
      <c r="U296" s="10">
        <v>0</v>
      </c>
      <c r="V296" s="10">
        <v>0</v>
      </c>
      <c r="W296" s="10">
        <v>0</v>
      </c>
      <c r="X296" s="10">
        <v>0</v>
      </c>
      <c r="Y296" s="10">
        <v>2963000</v>
      </c>
      <c r="Z296" s="10">
        <v>2960351.44</v>
      </c>
      <c r="AA296" s="10">
        <v>2960351.44</v>
      </c>
      <c r="AB296" s="10">
        <v>0</v>
      </c>
      <c r="AC296" s="10">
        <v>0</v>
      </c>
      <c r="AD296" s="10">
        <v>2960351.44</v>
      </c>
      <c r="AE296" s="10">
        <f t="shared" si="4"/>
        <v>99.910612217347278</v>
      </c>
      <c r="AF296" s="2"/>
    </row>
    <row r="297" spans="1:32" ht="38.25" outlineLevel="5" x14ac:dyDescent="0.25">
      <c r="A297" s="4" t="s">
        <v>28</v>
      </c>
      <c r="B297" s="5" t="s">
        <v>240</v>
      </c>
      <c r="C297" s="5" t="s">
        <v>231</v>
      </c>
      <c r="D297" s="5" t="s">
        <v>242</v>
      </c>
      <c r="E297" s="5" t="s">
        <v>29</v>
      </c>
      <c r="F297" s="5"/>
      <c r="G297" s="5"/>
      <c r="H297" s="5"/>
      <c r="I297" s="5"/>
      <c r="J297" s="6">
        <v>0</v>
      </c>
      <c r="K297" s="10">
        <v>266700</v>
      </c>
      <c r="L297" s="10">
        <v>0</v>
      </c>
      <c r="M297" s="10">
        <v>0</v>
      </c>
      <c r="N297" s="10">
        <v>0</v>
      </c>
      <c r="O297" s="10">
        <v>0</v>
      </c>
      <c r="P297" s="10">
        <v>0</v>
      </c>
      <c r="Q297" s="10">
        <v>0</v>
      </c>
      <c r="R297" s="10">
        <v>0</v>
      </c>
      <c r="S297" s="10">
        <v>0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0">
        <v>296700</v>
      </c>
      <c r="Z297" s="10">
        <v>283209.57</v>
      </c>
      <c r="AA297" s="10">
        <v>283209.57</v>
      </c>
      <c r="AB297" s="10">
        <v>0</v>
      </c>
      <c r="AC297" s="10">
        <v>0</v>
      </c>
      <c r="AD297" s="10">
        <v>283209.57</v>
      </c>
      <c r="AE297" s="10">
        <f t="shared" si="4"/>
        <v>95.453174924165836</v>
      </c>
      <c r="AF297" s="2"/>
    </row>
    <row r="298" spans="1:32" ht="38.25" outlineLevel="4" x14ac:dyDescent="0.25">
      <c r="A298" s="4" t="s">
        <v>30</v>
      </c>
      <c r="B298" s="5" t="s">
        <v>240</v>
      </c>
      <c r="C298" s="5" t="s">
        <v>231</v>
      </c>
      <c r="D298" s="5" t="s">
        <v>242</v>
      </c>
      <c r="E298" s="5" t="s">
        <v>31</v>
      </c>
      <c r="F298" s="5"/>
      <c r="G298" s="5"/>
      <c r="H298" s="5"/>
      <c r="I298" s="5"/>
      <c r="J298" s="6">
        <v>0</v>
      </c>
      <c r="K298" s="10">
        <v>266700</v>
      </c>
      <c r="L298" s="10">
        <v>0</v>
      </c>
      <c r="M298" s="10">
        <v>0</v>
      </c>
      <c r="N298" s="10">
        <v>0</v>
      </c>
      <c r="O298" s="10">
        <v>0</v>
      </c>
      <c r="P298" s="10">
        <v>0</v>
      </c>
      <c r="Q298" s="10">
        <v>0</v>
      </c>
      <c r="R298" s="10">
        <v>0</v>
      </c>
      <c r="S298" s="10">
        <v>0</v>
      </c>
      <c r="T298" s="10">
        <v>0</v>
      </c>
      <c r="U298" s="10">
        <v>0</v>
      </c>
      <c r="V298" s="10">
        <v>0</v>
      </c>
      <c r="W298" s="10">
        <v>0</v>
      </c>
      <c r="X298" s="10">
        <v>0</v>
      </c>
      <c r="Y298" s="10">
        <v>296700</v>
      </c>
      <c r="Z298" s="10">
        <v>283209.57</v>
      </c>
      <c r="AA298" s="10">
        <v>283209.57</v>
      </c>
      <c r="AB298" s="10">
        <v>0</v>
      </c>
      <c r="AC298" s="10">
        <v>0</v>
      </c>
      <c r="AD298" s="10">
        <v>283209.57</v>
      </c>
      <c r="AE298" s="10">
        <f t="shared" si="4"/>
        <v>95.453174924165836</v>
      </c>
      <c r="AF298" s="2"/>
    </row>
    <row r="299" spans="1:32" outlineLevel="5" x14ac:dyDescent="0.25">
      <c r="A299" s="4" t="s">
        <v>12</v>
      </c>
      <c r="B299" s="5" t="s">
        <v>240</v>
      </c>
      <c r="C299" s="5" t="s">
        <v>231</v>
      </c>
      <c r="D299" s="5" t="s">
        <v>242</v>
      </c>
      <c r="E299" s="5" t="s">
        <v>13</v>
      </c>
      <c r="F299" s="5"/>
      <c r="G299" s="5"/>
      <c r="H299" s="5"/>
      <c r="I299" s="5"/>
      <c r="J299" s="6">
        <v>0</v>
      </c>
      <c r="K299" s="10">
        <v>3300</v>
      </c>
      <c r="L299" s="10">
        <v>0</v>
      </c>
      <c r="M299" s="10">
        <v>0</v>
      </c>
      <c r="N299" s="10">
        <v>0</v>
      </c>
      <c r="O299" s="10">
        <v>0</v>
      </c>
      <c r="P299" s="10">
        <v>0</v>
      </c>
      <c r="Q299" s="10">
        <v>0</v>
      </c>
      <c r="R299" s="10">
        <v>0</v>
      </c>
      <c r="S299" s="10">
        <v>0</v>
      </c>
      <c r="T299" s="10">
        <v>0</v>
      </c>
      <c r="U299" s="10">
        <v>0</v>
      </c>
      <c r="V299" s="10">
        <v>0</v>
      </c>
      <c r="W299" s="10">
        <v>0</v>
      </c>
      <c r="X299" s="10">
        <v>0</v>
      </c>
      <c r="Y299" s="10">
        <v>3300</v>
      </c>
      <c r="Z299" s="10">
        <v>3204</v>
      </c>
      <c r="AA299" s="10">
        <v>3204</v>
      </c>
      <c r="AB299" s="10">
        <v>0</v>
      </c>
      <c r="AC299" s="10">
        <v>0</v>
      </c>
      <c r="AD299" s="10">
        <v>3204</v>
      </c>
      <c r="AE299" s="10">
        <f t="shared" si="4"/>
        <v>97.090909090909093</v>
      </c>
      <c r="AF299" s="2"/>
    </row>
    <row r="300" spans="1:32" ht="25.5" outlineLevel="3" x14ac:dyDescent="0.25">
      <c r="A300" s="4" t="s">
        <v>18</v>
      </c>
      <c r="B300" s="5" t="s">
        <v>240</v>
      </c>
      <c r="C300" s="5" t="s">
        <v>231</v>
      </c>
      <c r="D300" s="5" t="s">
        <v>242</v>
      </c>
      <c r="E300" s="5" t="s">
        <v>19</v>
      </c>
      <c r="F300" s="5"/>
      <c r="G300" s="5"/>
      <c r="H300" s="5"/>
      <c r="I300" s="5"/>
      <c r="J300" s="6">
        <v>0</v>
      </c>
      <c r="K300" s="10">
        <v>3300</v>
      </c>
      <c r="L300" s="10">
        <v>0</v>
      </c>
      <c r="M300" s="10">
        <v>0</v>
      </c>
      <c r="N300" s="10">
        <v>0</v>
      </c>
      <c r="O300" s="10">
        <v>0</v>
      </c>
      <c r="P300" s="10">
        <v>0</v>
      </c>
      <c r="Q300" s="10">
        <v>0</v>
      </c>
      <c r="R300" s="10">
        <v>0</v>
      </c>
      <c r="S300" s="10">
        <v>0</v>
      </c>
      <c r="T300" s="10">
        <v>0</v>
      </c>
      <c r="U300" s="10">
        <v>0</v>
      </c>
      <c r="V300" s="10">
        <v>0</v>
      </c>
      <c r="W300" s="10">
        <v>0</v>
      </c>
      <c r="X300" s="10">
        <v>0</v>
      </c>
      <c r="Y300" s="10">
        <v>3300</v>
      </c>
      <c r="Z300" s="10">
        <v>3204</v>
      </c>
      <c r="AA300" s="10">
        <v>3204</v>
      </c>
      <c r="AB300" s="10">
        <v>0</v>
      </c>
      <c r="AC300" s="10">
        <v>0</v>
      </c>
      <c r="AD300" s="10">
        <v>3204</v>
      </c>
      <c r="AE300" s="10">
        <f t="shared" si="4"/>
        <v>97.090909090909093</v>
      </c>
      <c r="AF300" s="2"/>
    </row>
    <row r="301" spans="1:32" ht="38.25" outlineLevel="4" x14ac:dyDescent="0.25">
      <c r="A301" s="4" t="s">
        <v>54</v>
      </c>
      <c r="B301" s="5" t="s">
        <v>240</v>
      </c>
      <c r="C301" s="5" t="s">
        <v>231</v>
      </c>
      <c r="D301" s="5" t="s">
        <v>55</v>
      </c>
      <c r="E301" s="5" t="s">
        <v>5</v>
      </c>
      <c r="F301" s="5"/>
      <c r="G301" s="5"/>
      <c r="H301" s="5"/>
      <c r="I301" s="5"/>
      <c r="J301" s="6">
        <v>0</v>
      </c>
      <c r="K301" s="10"/>
      <c r="L301" s="10">
        <v>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0</v>
      </c>
      <c r="T301" s="10">
        <v>0</v>
      </c>
      <c r="U301" s="10">
        <v>0</v>
      </c>
      <c r="V301" s="10">
        <v>0</v>
      </c>
      <c r="W301" s="10">
        <v>0</v>
      </c>
      <c r="X301" s="10">
        <v>0</v>
      </c>
      <c r="Y301" s="10">
        <v>177667</v>
      </c>
      <c r="Z301" s="10">
        <v>177667</v>
      </c>
      <c r="AA301" s="10">
        <v>177667</v>
      </c>
      <c r="AB301" s="10">
        <v>0</v>
      </c>
      <c r="AC301" s="10">
        <v>0</v>
      </c>
      <c r="AD301" s="10">
        <v>177667</v>
      </c>
      <c r="AE301" s="10">
        <f t="shared" si="4"/>
        <v>100</v>
      </c>
      <c r="AF301" s="2"/>
    </row>
    <row r="302" spans="1:32" ht="76.5" outlineLevel="5" x14ac:dyDescent="0.25">
      <c r="A302" s="4" t="s">
        <v>44</v>
      </c>
      <c r="B302" s="5" t="s">
        <v>240</v>
      </c>
      <c r="C302" s="5" t="s">
        <v>231</v>
      </c>
      <c r="D302" s="5" t="s">
        <v>55</v>
      </c>
      <c r="E302" s="5" t="s">
        <v>45</v>
      </c>
      <c r="F302" s="5"/>
      <c r="G302" s="5"/>
      <c r="H302" s="5"/>
      <c r="I302" s="5"/>
      <c r="J302" s="6">
        <v>0</v>
      </c>
      <c r="K302" s="10"/>
      <c r="L302" s="10">
        <v>0</v>
      </c>
      <c r="M302" s="10">
        <v>0</v>
      </c>
      <c r="N302" s="10">
        <v>0</v>
      </c>
      <c r="O302" s="10">
        <v>0</v>
      </c>
      <c r="P302" s="10">
        <v>0</v>
      </c>
      <c r="Q302" s="10">
        <v>0</v>
      </c>
      <c r="R302" s="10">
        <v>0</v>
      </c>
      <c r="S302" s="10">
        <v>0</v>
      </c>
      <c r="T302" s="10">
        <v>0</v>
      </c>
      <c r="U302" s="10">
        <v>0</v>
      </c>
      <c r="V302" s="10">
        <v>0</v>
      </c>
      <c r="W302" s="10">
        <v>0</v>
      </c>
      <c r="X302" s="10">
        <v>0</v>
      </c>
      <c r="Y302" s="10">
        <v>177667</v>
      </c>
      <c r="Z302" s="10">
        <v>177667</v>
      </c>
      <c r="AA302" s="10">
        <v>177667</v>
      </c>
      <c r="AB302" s="10">
        <v>0</v>
      </c>
      <c r="AC302" s="10">
        <v>0</v>
      </c>
      <c r="AD302" s="10">
        <v>177667</v>
      </c>
      <c r="AE302" s="10">
        <f t="shared" si="4"/>
        <v>100</v>
      </c>
      <c r="AF302" s="2"/>
    </row>
    <row r="303" spans="1:32" ht="25.5" outlineLevel="1" x14ac:dyDescent="0.25">
      <c r="A303" s="4" t="s">
        <v>46</v>
      </c>
      <c r="B303" s="5" t="s">
        <v>240</v>
      </c>
      <c r="C303" s="5" t="s">
        <v>231</v>
      </c>
      <c r="D303" s="5" t="s">
        <v>55</v>
      </c>
      <c r="E303" s="5" t="s">
        <v>47</v>
      </c>
      <c r="F303" s="5"/>
      <c r="G303" s="5"/>
      <c r="H303" s="5"/>
      <c r="I303" s="5"/>
      <c r="J303" s="6">
        <v>0</v>
      </c>
      <c r="K303" s="10"/>
      <c r="L303" s="10">
        <v>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0</v>
      </c>
      <c r="T303" s="10">
        <v>0</v>
      </c>
      <c r="U303" s="10">
        <v>0</v>
      </c>
      <c r="V303" s="10">
        <v>0</v>
      </c>
      <c r="W303" s="10">
        <v>0</v>
      </c>
      <c r="X303" s="10">
        <v>0</v>
      </c>
      <c r="Y303" s="10">
        <v>177667</v>
      </c>
      <c r="Z303" s="10">
        <v>177667</v>
      </c>
      <c r="AA303" s="10">
        <v>177667</v>
      </c>
      <c r="AB303" s="10">
        <v>0</v>
      </c>
      <c r="AC303" s="10">
        <v>0</v>
      </c>
      <c r="AD303" s="10">
        <v>177667</v>
      </c>
      <c r="AE303" s="10">
        <f t="shared" si="4"/>
        <v>100</v>
      </c>
      <c r="AF303" s="2"/>
    </row>
    <row r="304" spans="1:32" ht="38.25" outlineLevel="2" x14ac:dyDescent="0.25">
      <c r="A304" s="4" t="s">
        <v>243</v>
      </c>
      <c r="B304" s="5" t="s">
        <v>240</v>
      </c>
      <c r="C304" s="5" t="s">
        <v>244</v>
      </c>
      <c r="D304" s="5" t="s">
        <v>4</v>
      </c>
      <c r="E304" s="5" t="s">
        <v>5</v>
      </c>
      <c r="F304" s="5"/>
      <c r="G304" s="5"/>
      <c r="H304" s="5"/>
      <c r="I304" s="5"/>
      <c r="J304" s="6">
        <v>0</v>
      </c>
      <c r="K304" s="10">
        <f>K305</f>
        <v>3422000</v>
      </c>
      <c r="L304" s="10">
        <v>0</v>
      </c>
      <c r="M304" s="10">
        <v>0</v>
      </c>
      <c r="N304" s="10">
        <v>0</v>
      </c>
      <c r="O304" s="10">
        <v>0</v>
      </c>
      <c r="P304" s="10">
        <v>0</v>
      </c>
      <c r="Q304" s="10">
        <v>0</v>
      </c>
      <c r="R304" s="10">
        <v>0</v>
      </c>
      <c r="S304" s="10">
        <v>0</v>
      </c>
      <c r="T304" s="10">
        <v>0</v>
      </c>
      <c r="U304" s="10">
        <v>0</v>
      </c>
      <c r="V304" s="10">
        <v>0</v>
      </c>
      <c r="W304" s="10">
        <v>0</v>
      </c>
      <c r="X304" s="10">
        <v>0</v>
      </c>
      <c r="Y304" s="10">
        <v>5822000</v>
      </c>
      <c r="Z304" s="10">
        <v>5822000</v>
      </c>
      <c r="AA304" s="10">
        <v>5822000</v>
      </c>
      <c r="AB304" s="10">
        <v>0</v>
      </c>
      <c r="AC304" s="10">
        <v>0</v>
      </c>
      <c r="AD304" s="10">
        <v>5822000</v>
      </c>
      <c r="AE304" s="10">
        <f t="shared" si="4"/>
        <v>100</v>
      </c>
      <c r="AF304" s="2"/>
    </row>
    <row r="305" spans="1:32" ht="38.25" outlineLevel="3" x14ac:dyDescent="0.25">
      <c r="A305" s="4" t="s">
        <v>245</v>
      </c>
      <c r="B305" s="5" t="s">
        <v>240</v>
      </c>
      <c r="C305" s="5" t="s">
        <v>246</v>
      </c>
      <c r="D305" s="5" t="s">
        <v>4</v>
      </c>
      <c r="E305" s="5" t="s">
        <v>5</v>
      </c>
      <c r="F305" s="5"/>
      <c r="G305" s="5"/>
      <c r="H305" s="5"/>
      <c r="I305" s="5"/>
      <c r="J305" s="6">
        <v>0</v>
      </c>
      <c r="K305" s="10">
        <v>3422000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0</v>
      </c>
      <c r="T305" s="10">
        <v>0</v>
      </c>
      <c r="U305" s="10">
        <v>0</v>
      </c>
      <c r="V305" s="10">
        <v>0</v>
      </c>
      <c r="W305" s="10">
        <v>0</v>
      </c>
      <c r="X305" s="10">
        <v>0</v>
      </c>
      <c r="Y305" s="10">
        <v>3422000</v>
      </c>
      <c r="Z305" s="10">
        <v>3422000</v>
      </c>
      <c r="AA305" s="10">
        <v>3422000</v>
      </c>
      <c r="AB305" s="10">
        <v>0</v>
      </c>
      <c r="AC305" s="10">
        <v>0</v>
      </c>
      <c r="AD305" s="10">
        <v>3422000</v>
      </c>
      <c r="AE305" s="10">
        <f t="shared" si="4"/>
        <v>100</v>
      </c>
      <c r="AF305" s="2"/>
    </row>
    <row r="306" spans="1:32" ht="25.5" outlineLevel="4" x14ac:dyDescent="0.25">
      <c r="A306" s="4" t="s">
        <v>247</v>
      </c>
      <c r="B306" s="5" t="s">
        <v>240</v>
      </c>
      <c r="C306" s="5" t="s">
        <v>246</v>
      </c>
      <c r="D306" s="5" t="s">
        <v>248</v>
      </c>
      <c r="E306" s="5" t="s">
        <v>5</v>
      </c>
      <c r="F306" s="5"/>
      <c r="G306" s="5"/>
      <c r="H306" s="5"/>
      <c r="I306" s="5"/>
      <c r="J306" s="6">
        <v>0</v>
      </c>
      <c r="K306" s="10">
        <v>3422000</v>
      </c>
      <c r="L306" s="10">
        <v>0</v>
      </c>
      <c r="M306" s="10">
        <v>0</v>
      </c>
      <c r="N306" s="10">
        <v>0</v>
      </c>
      <c r="O306" s="10">
        <v>0</v>
      </c>
      <c r="P306" s="10">
        <v>0</v>
      </c>
      <c r="Q306" s="10">
        <v>0</v>
      </c>
      <c r="R306" s="10">
        <v>0</v>
      </c>
      <c r="S306" s="10">
        <v>0</v>
      </c>
      <c r="T306" s="10">
        <v>0</v>
      </c>
      <c r="U306" s="10">
        <v>0</v>
      </c>
      <c r="V306" s="10">
        <v>0</v>
      </c>
      <c r="W306" s="10">
        <v>0</v>
      </c>
      <c r="X306" s="10">
        <v>0</v>
      </c>
      <c r="Y306" s="10">
        <v>3422000</v>
      </c>
      <c r="Z306" s="10">
        <v>3422000</v>
      </c>
      <c r="AA306" s="10">
        <v>3422000</v>
      </c>
      <c r="AB306" s="10">
        <v>0</v>
      </c>
      <c r="AC306" s="10">
        <v>0</v>
      </c>
      <c r="AD306" s="10">
        <v>3422000</v>
      </c>
      <c r="AE306" s="10">
        <f t="shared" si="4"/>
        <v>100</v>
      </c>
      <c r="AF306" s="2"/>
    </row>
    <row r="307" spans="1:32" outlineLevel="5" x14ac:dyDescent="0.25">
      <c r="A307" s="4" t="s">
        <v>24</v>
      </c>
      <c r="B307" s="5" t="s">
        <v>240</v>
      </c>
      <c r="C307" s="5" t="s">
        <v>246</v>
      </c>
      <c r="D307" s="5" t="s">
        <v>248</v>
      </c>
      <c r="E307" s="5" t="s">
        <v>25</v>
      </c>
      <c r="F307" s="5"/>
      <c r="G307" s="5"/>
      <c r="H307" s="5"/>
      <c r="I307" s="5"/>
      <c r="J307" s="6">
        <v>0</v>
      </c>
      <c r="K307" s="10">
        <v>3422000</v>
      </c>
      <c r="L307" s="10">
        <v>0</v>
      </c>
      <c r="M307" s="10">
        <v>0</v>
      </c>
      <c r="N307" s="10">
        <v>0</v>
      </c>
      <c r="O307" s="10">
        <v>0</v>
      </c>
      <c r="P307" s="10">
        <v>0</v>
      </c>
      <c r="Q307" s="10">
        <v>0</v>
      </c>
      <c r="R307" s="10">
        <v>0</v>
      </c>
      <c r="S307" s="10">
        <v>0</v>
      </c>
      <c r="T307" s="10">
        <v>0</v>
      </c>
      <c r="U307" s="10">
        <v>0</v>
      </c>
      <c r="V307" s="10">
        <v>0</v>
      </c>
      <c r="W307" s="10">
        <v>0</v>
      </c>
      <c r="X307" s="10">
        <v>0</v>
      </c>
      <c r="Y307" s="10">
        <v>3422000</v>
      </c>
      <c r="Z307" s="10">
        <v>3422000</v>
      </c>
      <c r="AA307" s="10">
        <v>3422000</v>
      </c>
      <c r="AB307" s="10">
        <v>0</v>
      </c>
      <c r="AC307" s="10">
        <v>0</v>
      </c>
      <c r="AD307" s="10">
        <v>3422000</v>
      </c>
      <c r="AE307" s="10">
        <f t="shared" si="4"/>
        <v>100</v>
      </c>
      <c r="AF307" s="2"/>
    </row>
    <row r="308" spans="1:32" outlineLevel="2" x14ac:dyDescent="0.25">
      <c r="A308" s="4" t="s">
        <v>249</v>
      </c>
      <c r="B308" s="5" t="s">
        <v>240</v>
      </c>
      <c r="C308" s="5" t="s">
        <v>246</v>
      </c>
      <c r="D308" s="5" t="s">
        <v>248</v>
      </c>
      <c r="E308" s="5" t="s">
        <v>250</v>
      </c>
      <c r="F308" s="5"/>
      <c r="G308" s="5"/>
      <c r="H308" s="5"/>
      <c r="I308" s="5"/>
      <c r="J308" s="6">
        <v>0</v>
      </c>
      <c r="K308" s="10">
        <v>3422000</v>
      </c>
      <c r="L308" s="10">
        <v>0</v>
      </c>
      <c r="M308" s="10">
        <v>0</v>
      </c>
      <c r="N308" s="10">
        <v>0</v>
      </c>
      <c r="O308" s="10">
        <v>0</v>
      </c>
      <c r="P308" s="10">
        <v>0</v>
      </c>
      <c r="Q308" s="10">
        <v>0</v>
      </c>
      <c r="R308" s="10">
        <v>0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10">
        <v>0</v>
      </c>
      <c r="Y308" s="10">
        <v>3422000</v>
      </c>
      <c r="Z308" s="10">
        <v>3422000</v>
      </c>
      <c r="AA308" s="10">
        <v>3422000</v>
      </c>
      <c r="AB308" s="10">
        <v>0</v>
      </c>
      <c r="AC308" s="10">
        <v>0</v>
      </c>
      <c r="AD308" s="10">
        <v>3422000</v>
      </c>
      <c r="AE308" s="10">
        <f t="shared" si="4"/>
        <v>100</v>
      </c>
      <c r="AF308" s="2"/>
    </row>
    <row r="309" spans="1:32" outlineLevel="3" x14ac:dyDescent="0.25">
      <c r="A309" s="4" t="s">
        <v>251</v>
      </c>
      <c r="B309" s="5" t="s">
        <v>240</v>
      </c>
      <c r="C309" s="5" t="s">
        <v>252</v>
      </c>
      <c r="D309" s="5" t="s">
        <v>4</v>
      </c>
      <c r="E309" s="5" t="s">
        <v>5</v>
      </c>
      <c r="F309" s="5"/>
      <c r="G309" s="5"/>
      <c r="H309" s="5"/>
      <c r="I309" s="5"/>
      <c r="J309" s="6">
        <v>0</v>
      </c>
      <c r="K309" s="10"/>
      <c r="L309" s="10">
        <v>0</v>
      </c>
      <c r="M309" s="10">
        <v>0</v>
      </c>
      <c r="N309" s="10">
        <v>0</v>
      </c>
      <c r="O309" s="10">
        <v>0</v>
      </c>
      <c r="P309" s="10">
        <v>0</v>
      </c>
      <c r="Q309" s="10">
        <v>0</v>
      </c>
      <c r="R309" s="10">
        <v>0</v>
      </c>
      <c r="S309" s="10">
        <v>0</v>
      </c>
      <c r="T309" s="10">
        <v>0</v>
      </c>
      <c r="U309" s="10">
        <v>0</v>
      </c>
      <c r="V309" s="10">
        <v>0</v>
      </c>
      <c r="W309" s="10">
        <v>0</v>
      </c>
      <c r="X309" s="10">
        <v>0</v>
      </c>
      <c r="Y309" s="10">
        <v>2400000</v>
      </c>
      <c r="Z309" s="10">
        <v>2400000</v>
      </c>
      <c r="AA309" s="10">
        <v>2400000</v>
      </c>
      <c r="AB309" s="10">
        <v>0</v>
      </c>
      <c r="AC309" s="10">
        <v>0</v>
      </c>
      <c r="AD309" s="10">
        <v>2400000</v>
      </c>
      <c r="AE309" s="10">
        <f t="shared" si="4"/>
        <v>100</v>
      </c>
      <c r="AF309" s="2"/>
    </row>
    <row r="310" spans="1:32" ht="25.5" outlineLevel="4" x14ac:dyDescent="0.25">
      <c r="A310" s="4" t="s">
        <v>253</v>
      </c>
      <c r="B310" s="5" t="s">
        <v>240</v>
      </c>
      <c r="C310" s="5" t="s">
        <v>252</v>
      </c>
      <c r="D310" s="5" t="s">
        <v>254</v>
      </c>
      <c r="E310" s="5" t="s">
        <v>5</v>
      </c>
      <c r="F310" s="5"/>
      <c r="G310" s="5"/>
      <c r="H310" s="5"/>
      <c r="I310" s="5"/>
      <c r="J310" s="6">
        <v>0</v>
      </c>
      <c r="K310" s="10"/>
      <c r="L310" s="10">
        <v>0</v>
      </c>
      <c r="M310" s="10">
        <v>0</v>
      </c>
      <c r="N310" s="10">
        <v>0</v>
      </c>
      <c r="O310" s="10">
        <v>0</v>
      </c>
      <c r="P310" s="10">
        <v>0</v>
      </c>
      <c r="Q310" s="10">
        <v>0</v>
      </c>
      <c r="R310" s="10">
        <v>0</v>
      </c>
      <c r="S310" s="10">
        <v>0</v>
      </c>
      <c r="T310" s="10">
        <v>0</v>
      </c>
      <c r="U310" s="10">
        <v>0</v>
      </c>
      <c r="V310" s="10">
        <v>0</v>
      </c>
      <c r="W310" s="10">
        <v>0</v>
      </c>
      <c r="X310" s="10">
        <v>0</v>
      </c>
      <c r="Y310" s="10">
        <v>2400000</v>
      </c>
      <c r="Z310" s="10">
        <v>2400000</v>
      </c>
      <c r="AA310" s="10">
        <v>2400000</v>
      </c>
      <c r="AB310" s="10">
        <v>0</v>
      </c>
      <c r="AC310" s="10">
        <v>0</v>
      </c>
      <c r="AD310" s="10">
        <v>2400000</v>
      </c>
      <c r="AE310" s="10">
        <f t="shared" si="4"/>
        <v>100</v>
      </c>
      <c r="AF310" s="2"/>
    </row>
    <row r="311" spans="1:32" outlineLevel="5" x14ac:dyDescent="0.25">
      <c r="A311" s="4" t="s">
        <v>24</v>
      </c>
      <c r="B311" s="5" t="s">
        <v>240</v>
      </c>
      <c r="C311" s="5" t="s">
        <v>252</v>
      </c>
      <c r="D311" s="5" t="s">
        <v>254</v>
      </c>
      <c r="E311" s="5" t="s">
        <v>25</v>
      </c>
      <c r="F311" s="5"/>
      <c r="G311" s="5"/>
      <c r="H311" s="5"/>
      <c r="I311" s="5"/>
      <c r="J311" s="6">
        <v>0</v>
      </c>
      <c r="K311" s="10"/>
      <c r="L311" s="10">
        <v>0</v>
      </c>
      <c r="M311" s="10">
        <v>0</v>
      </c>
      <c r="N311" s="10">
        <v>0</v>
      </c>
      <c r="O311" s="10">
        <v>0</v>
      </c>
      <c r="P311" s="10">
        <v>0</v>
      </c>
      <c r="Q311" s="10">
        <v>0</v>
      </c>
      <c r="R311" s="10">
        <v>0</v>
      </c>
      <c r="S311" s="10">
        <v>0</v>
      </c>
      <c r="T311" s="10">
        <v>0</v>
      </c>
      <c r="U311" s="10">
        <v>0</v>
      </c>
      <c r="V311" s="10">
        <v>0</v>
      </c>
      <c r="W311" s="10">
        <v>0</v>
      </c>
      <c r="X311" s="10">
        <v>0</v>
      </c>
      <c r="Y311" s="10">
        <v>2400000</v>
      </c>
      <c r="Z311" s="10">
        <v>2400000</v>
      </c>
      <c r="AA311" s="10">
        <v>2400000</v>
      </c>
      <c r="AB311" s="10">
        <v>0</v>
      </c>
      <c r="AC311" s="10">
        <v>0</v>
      </c>
      <c r="AD311" s="10">
        <v>2400000</v>
      </c>
      <c r="AE311" s="10">
        <f t="shared" si="4"/>
        <v>100</v>
      </c>
      <c r="AF311" s="2"/>
    </row>
    <row r="312" spans="1:32" ht="12.75" customHeight="1" x14ac:dyDescent="0.25">
      <c r="A312" s="4" t="s">
        <v>249</v>
      </c>
      <c r="B312" s="5" t="s">
        <v>240</v>
      </c>
      <c r="C312" s="5" t="s">
        <v>252</v>
      </c>
      <c r="D312" s="5" t="s">
        <v>254</v>
      </c>
      <c r="E312" s="5" t="s">
        <v>250</v>
      </c>
      <c r="F312" s="5"/>
      <c r="G312" s="5"/>
      <c r="H312" s="5"/>
      <c r="I312" s="5"/>
      <c r="J312" s="6">
        <v>0</v>
      </c>
      <c r="K312" s="10"/>
      <c r="L312" s="10">
        <v>0</v>
      </c>
      <c r="M312" s="10">
        <v>0</v>
      </c>
      <c r="N312" s="10">
        <v>0</v>
      </c>
      <c r="O312" s="10">
        <v>0</v>
      </c>
      <c r="P312" s="10">
        <v>0</v>
      </c>
      <c r="Q312" s="10">
        <v>0</v>
      </c>
      <c r="R312" s="10">
        <v>0</v>
      </c>
      <c r="S312" s="10">
        <v>0</v>
      </c>
      <c r="T312" s="10">
        <v>0</v>
      </c>
      <c r="U312" s="10">
        <v>0</v>
      </c>
      <c r="V312" s="10">
        <v>0</v>
      </c>
      <c r="W312" s="10">
        <v>0</v>
      </c>
      <c r="X312" s="10">
        <v>0</v>
      </c>
      <c r="Y312" s="10">
        <v>2400000</v>
      </c>
      <c r="Z312" s="10">
        <v>2400000</v>
      </c>
      <c r="AA312" s="10">
        <v>2400000</v>
      </c>
      <c r="AB312" s="10">
        <v>0</v>
      </c>
      <c r="AC312" s="10">
        <v>0</v>
      </c>
      <c r="AD312" s="10">
        <v>2400000</v>
      </c>
      <c r="AE312" s="10">
        <f t="shared" si="4"/>
        <v>100</v>
      </c>
      <c r="AF312" s="2"/>
    </row>
    <row r="313" spans="1:32" ht="12.75" customHeight="1" x14ac:dyDescent="0.25">
      <c r="A313" s="41" t="s">
        <v>38</v>
      </c>
      <c r="B313" s="42"/>
      <c r="C313" s="42"/>
      <c r="D313" s="42"/>
      <c r="E313" s="42"/>
      <c r="F313" s="42"/>
      <c r="G313" s="42"/>
      <c r="H313" s="42"/>
      <c r="I313" s="42"/>
      <c r="J313" s="7">
        <v>0</v>
      </c>
      <c r="K313" s="11">
        <f>K11+K182+K261+K272+K288</f>
        <v>188735794.85000002</v>
      </c>
      <c r="L313" s="11">
        <v>0</v>
      </c>
      <c r="M313" s="11">
        <v>0</v>
      </c>
      <c r="N313" s="11">
        <v>0</v>
      </c>
      <c r="O313" s="11">
        <v>0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215386110.13</v>
      </c>
      <c r="Z313" s="11">
        <v>202363096.81999999</v>
      </c>
      <c r="AA313" s="11">
        <v>202363096.81999999</v>
      </c>
      <c r="AB313" s="11">
        <v>0</v>
      </c>
      <c r="AC313" s="11">
        <v>0</v>
      </c>
      <c r="AD313" s="11">
        <v>202363096.81999999</v>
      </c>
      <c r="AE313" s="10">
        <f t="shared" si="4"/>
        <v>93.953642924262965</v>
      </c>
      <c r="AF313" s="2"/>
    </row>
    <row r="314" spans="1:3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 t="s">
        <v>1</v>
      </c>
      <c r="U314" s="2"/>
      <c r="V314" s="2"/>
      <c r="W314" s="2"/>
      <c r="X314" s="2"/>
      <c r="Y314" s="2"/>
      <c r="Z314" s="2" t="s">
        <v>1</v>
      </c>
      <c r="AA314" s="2"/>
      <c r="AB314" s="2"/>
      <c r="AC314" s="2"/>
      <c r="AD314" s="2" t="s">
        <v>1</v>
      </c>
      <c r="AE314" s="2"/>
      <c r="AF314" s="2"/>
    </row>
    <row r="315" spans="1:32" x14ac:dyDescent="0.25">
      <c r="A315" s="39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8"/>
      <c r="AB315" s="8"/>
      <c r="AC315" s="8"/>
      <c r="AD315" s="8"/>
      <c r="AE315" s="8"/>
    </row>
  </sheetData>
  <mergeCells count="37">
    <mergeCell ref="A315:Z315"/>
    <mergeCell ref="A313:I313"/>
    <mergeCell ref="M9:M10"/>
    <mergeCell ref="N9:N10"/>
    <mergeCell ref="O9:O10"/>
    <mergeCell ref="P9:P10"/>
    <mergeCell ref="Q9:Q10"/>
    <mergeCell ref="R9:R10"/>
    <mergeCell ref="S9:S10"/>
    <mergeCell ref="U9:U10"/>
    <mergeCell ref="V9:V10"/>
    <mergeCell ref="W9:W10"/>
    <mergeCell ref="X9:X10"/>
    <mergeCell ref="Y9:Y10"/>
    <mergeCell ref="A9:A10"/>
    <mergeCell ref="F9:F10"/>
    <mergeCell ref="AE9:AE10"/>
    <mergeCell ref="AC9:AC10"/>
    <mergeCell ref="A7:AE7"/>
    <mergeCell ref="A8:AE8"/>
    <mergeCell ref="AA9:AA10"/>
    <mergeCell ref="AB9:AB10"/>
    <mergeCell ref="B9:B10"/>
    <mergeCell ref="C9:C10"/>
    <mergeCell ref="D9:D10"/>
    <mergeCell ref="E9:E10"/>
    <mergeCell ref="K9:K10"/>
    <mergeCell ref="L9:L10"/>
    <mergeCell ref="G9:G10"/>
    <mergeCell ref="H9:H10"/>
    <mergeCell ref="I9:I10"/>
    <mergeCell ref="J9:J10"/>
    <mergeCell ref="A1:AE1"/>
    <mergeCell ref="A2:AE2"/>
    <mergeCell ref="A3:AE3"/>
    <mergeCell ref="A5:AE5"/>
    <mergeCell ref="A6:AE6"/>
  </mergeCells>
  <pageMargins left="0.59055118110236227" right="0.19685039370078741" top="0.19685039370078741" bottom="0.19685039370078741" header="0.39370078740157483" footer="0.39370078740157483"/>
  <pageSetup paperSize="9" scale="66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34FC269-EA00-47E6-9983-B73B7D65C5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40204810100000100141</vt:lpstr>
      <vt:lpstr>'40204810100000100141'!Заголовки_для_печати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WIN-TEMCI3TSLO4\Администратор</dc:creator>
  <cp:lastModifiedBy>User</cp:lastModifiedBy>
  <cp:lastPrinted>2020-04-06T12:42:12Z</cp:lastPrinted>
  <dcterms:created xsi:type="dcterms:W3CDTF">2020-04-06T11:12:16Z</dcterms:created>
  <dcterms:modified xsi:type="dcterms:W3CDTF">2020-04-14T11:37:39Z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01.12.2017 11_47_24)(9).xlsx</vt:lpwstr>
  </property>
  <property fmtid="{D5CDD505-2E9C-101B-9397-08002B2CF9AE}" pid="3" name="Название отчета">
    <vt:lpwstr>Вариант (новый от 01.12.2017 11_47_24)(9).xlsx</vt:lpwstr>
  </property>
  <property fmtid="{D5CDD505-2E9C-101B-9397-08002B2CF9AE}" pid="4" name="Версия клиента">
    <vt:lpwstr>19.2.39.2140</vt:lpwstr>
  </property>
  <property fmtid="{D5CDD505-2E9C-101B-9397-08002B2CF9AE}" pid="5" name="Версия базы">
    <vt:lpwstr>19.2.2804.577508788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budget_allfo_2019</vt:lpwstr>
  </property>
  <property fmtid="{D5CDD505-2E9C-101B-9397-08002B2CF9AE}" pid="9" name="Пользователь">
    <vt:lpwstr>us_27009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