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9320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50" i="1"/>
  <c r="H50"/>
  <c r="I50"/>
  <c r="G87" l="1"/>
  <c r="G23"/>
  <c r="F13"/>
  <c r="F27"/>
  <c r="F86"/>
  <c r="F85"/>
  <c r="F84"/>
  <c r="F83"/>
  <c r="F82"/>
  <c r="F81"/>
  <c r="F80"/>
  <c r="F79"/>
  <c r="H87"/>
  <c r="I87"/>
  <c r="I76"/>
  <c r="H76"/>
  <c r="G76"/>
  <c r="F75"/>
  <c r="F74"/>
  <c r="F73"/>
  <c r="F72"/>
  <c r="F71"/>
  <c r="F70"/>
  <c r="F69"/>
  <c r="F68"/>
  <c r="F67"/>
  <c r="F66"/>
  <c r="F65"/>
  <c r="F64"/>
  <c r="F63"/>
  <c r="F62"/>
  <c r="F61"/>
  <c r="F60"/>
  <c r="F59"/>
  <c r="F41"/>
  <c r="I56"/>
  <c r="H56"/>
  <c r="G56"/>
  <c r="F55"/>
  <c r="F54"/>
  <c r="F53"/>
  <c r="F12"/>
  <c r="F9"/>
  <c r="F19"/>
  <c r="F15"/>
  <c r="F22"/>
  <c r="F21"/>
  <c r="F20"/>
  <c r="F17"/>
  <c r="F16"/>
  <c r="F14"/>
  <c r="F11"/>
  <c r="F10"/>
  <c r="I23"/>
  <c r="H23"/>
  <c r="H88" l="1"/>
  <c r="I88"/>
  <c r="F87"/>
  <c r="G88"/>
  <c r="F56"/>
  <c r="F23"/>
  <c r="F39"/>
  <c r="F37"/>
  <c r="F35"/>
  <c r="F33"/>
  <c r="F31"/>
  <c r="F29"/>
  <c r="F40"/>
  <c r="F38"/>
  <c r="F36"/>
  <c r="F34"/>
  <c r="F32"/>
  <c r="F28"/>
  <c r="F26"/>
  <c r="F30"/>
  <c r="F50" l="1"/>
</calcChain>
</file>

<file path=xl/sharedStrings.xml><?xml version="1.0" encoding="utf-8"?>
<sst xmlns="http://schemas.openxmlformats.org/spreadsheetml/2006/main" count="307" uniqueCount="158">
  <si>
    <t>№ п/п</t>
  </si>
  <si>
    <t>Наименование</t>
  </si>
  <si>
    <t>Исполнитель</t>
  </si>
  <si>
    <t>мероприятия</t>
  </si>
  <si>
    <t>Источник финансового обеспечения (расшифровать)</t>
  </si>
  <si>
    <t>Объем средств на реализацию муниципальной программы на очередной финансовый год и плановый период ( рублей)</t>
  </si>
  <si>
    <t>всего</t>
  </si>
  <si>
    <t>Цель: повышение доступности и качества дошкольного образования в Гордеевском районе</t>
  </si>
  <si>
    <t>Муниципальный бюджет</t>
  </si>
  <si>
    <t>Мероприятия по обеспечению пожарной безопасности</t>
  </si>
  <si>
    <t>дошкольные образовательные организации</t>
  </si>
  <si>
    <t>Мероприятия по укреплению материально-технической базы образовательных организаций</t>
  </si>
  <si>
    <t>Дошкольные  образовательные организации</t>
  </si>
  <si>
    <t>Мероприятия по подготовке организаций к работе в осенне-зимний период</t>
  </si>
  <si>
    <t>Расходы на коммунальные услуги</t>
  </si>
  <si>
    <t>Дошкольные образовательные организации</t>
  </si>
  <si>
    <t>Без финансирования</t>
  </si>
  <si>
    <t>Организация  питания в дошкольных образовательных организациях</t>
  </si>
  <si>
    <t>Мероприятия по повышению безопасности дорожного движения</t>
  </si>
  <si>
    <t>Муниципальный бюджет, областной бюджет</t>
  </si>
  <si>
    <t>Профессиональная и курсовая переподготовка, повышение квалификации педагогических работников</t>
  </si>
  <si>
    <t>Мероприятия по совершенствованию системы профилактики правонарушений и усилению борьбы с преступностью, в том числе антитеррористическая защищенность объектов образования</t>
  </si>
  <si>
    <t>Расходы на уплату налогов, сборов и иных платежей</t>
  </si>
  <si>
    <t>Обеспечение расходов на содержание здания</t>
  </si>
  <si>
    <t>Всего по подпрограмме 1.</t>
  </si>
  <si>
    <t>2.Подпрограмма «Развитие общего образование»</t>
  </si>
  <si>
    <t>2.1.</t>
  </si>
  <si>
    <t>Общеобразовательные  организации</t>
  </si>
  <si>
    <t>2.4.</t>
  </si>
  <si>
    <t>Отдел образования Гордеевского района, общеобразовательные организации</t>
  </si>
  <si>
    <t>Областной бюджет, муниципальный бюджет</t>
  </si>
  <si>
    <t>Всего по подпрограмме 2.</t>
  </si>
  <si>
    <t>Мероприятия по вовлечению населения в занятия физической культурой и массовым спортом, участие в соревнованиях различного уровня</t>
  </si>
  <si>
    <t>Администрация Гордеевского района</t>
  </si>
  <si>
    <t>Охрана семьи и детства</t>
  </si>
  <si>
    <t>Отдел образования Администрации Гордеевского района</t>
  </si>
  <si>
    <t xml:space="preserve">Субсидия на финансовое обеспечение муниципального задания по предоставлению бесплатного дополнительного образования детей   </t>
  </si>
  <si>
    <t>МБОУ ДО «Гордеевская детская музыкальная школа»</t>
  </si>
  <si>
    <t>Организация участия детей в районных, региональных, конкурсах, соревнованиях.</t>
  </si>
  <si>
    <r>
      <t>Обеспечение расходов на содержание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учреждения дополнительного образования МБОУ ДО «Гордеевская детская музыкальная школа»</t>
    </r>
  </si>
  <si>
    <t xml:space="preserve"> </t>
  </si>
  <si>
    <r>
      <t>Обеспечение расходов на содержание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Отдела образования Администрации Гордеевского района </t>
    </r>
  </si>
  <si>
    <t xml:space="preserve"> Отдел образования Администрации Гордеевского района</t>
  </si>
  <si>
    <t>Организация временного трудоустройства несовершеннолетних в возрасте от 14 до 17 лет (включительно) в каникулярный период и свободное от учебы время</t>
  </si>
  <si>
    <t>Проведение семинаров, конференций, посвященных актуальным вопросам развития системы образования.</t>
  </si>
  <si>
    <t>Мероприятия по работе с детьми и молодежью</t>
  </si>
  <si>
    <t>Областной бюджет</t>
  </si>
  <si>
    <t>Реализация мероприятий по поддержке одаренных детей</t>
  </si>
  <si>
    <t>Проведения олимпиад и  конкурсов творческих работ, соревнований</t>
  </si>
  <si>
    <t>Мероприятия по противодействию злоупотребления наркотиков и их незаконному обороту</t>
  </si>
  <si>
    <t>Организация и проведение учебных сборов с обучающимися (юношами) 10-х классов общеобразовательных учреждений</t>
  </si>
  <si>
    <t>Проведение мониторинга уровня и качества образования всех ступеней общего образования</t>
  </si>
  <si>
    <t>Итого по подпрограмме 5.</t>
  </si>
  <si>
    <t xml:space="preserve">Цель: Привитие навыков здорового образа жизни, </t>
  </si>
  <si>
    <t xml:space="preserve">Субсидия на финансовое обеспечение муниципального задания по предоставлению муниципальной услуги   </t>
  </si>
  <si>
    <t>Физкультурно-оздоровительный комплекс «Звёздный</t>
  </si>
  <si>
    <t>Мероприятия по укреплению материально-технической базы</t>
  </si>
  <si>
    <t>Всего по муниципальной программе</t>
  </si>
  <si>
    <t>1.1</t>
  </si>
  <si>
    <t>1.2</t>
  </si>
  <si>
    <t>1.3</t>
  </si>
  <si>
    <t>1.4</t>
  </si>
  <si>
    <t>1.5</t>
  </si>
  <si>
    <t>1.6</t>
  </si>
  <si>
    <t>1.7</t>
  </si>
  <si>
    <t>1.8</t>
  </si>
  <si>
    <t xml:space="preserve">1.Подпрограмма «Развитие дошкольного образования» </t>
  </si>
  <si>
    <t>1.9</t>
  </si>
  <si>
    <t>1.10</t>
  </si>
  <si>
    <t>1.11</t>
  </si>
  <si>
    <t>1.12</t>
  </si>
  <si>
    <t>1.13</t>
  </si>
  <si>
    <t>1.14</t>
  </si>
  <si>
    <r>
      <t xml:space="preserve">Цель: </t>
    </r>
    <r>
      <rPr>
        <b/>
        <sz val="10"/>
        <color rgb="FF000000"/>
        <rFont val="Times New Roman"/>
        <family val="1"/>
        <charset val="204"/>
      </rPr>
      <t xml:space="preserve"> создание  необходимых условий реализации государственных образовательных стандартов, повышение качества образования.</t>
    </r>
  </si>
  <si>
    <t>2.17</t>
  </si>
  <si>
    <t>2.18</t>
  </si>
  <si>
    <t>3.1</t>
  </si>
  <si>
    <t>3.2</t>
  </si>
  <si>
    <t>3.3</t>
  </si>
  <si>
    <t>5.1</t>
  </si>
  <si>
    <t>5.2</t>
  </si>
  <si>
    <t>5.3</t>
  </si>
  <si>
    <t>5.4</t>
  </si>
  <si>
    <t>5.5</t>
  </si>
  <si>
    <t>5.6</t>
  </si>
  <si>
    <t>муниципальный бюджет</t>
  </si>
  <si>
    <t>Компенсация части родительской платы за присмотр и уход за детьми в образовательных учреждениях, реализующих общеобразовательную программу дошкольного образования</t>
  </si>
  <si>
    <t>Субвенция на финансовое обеспечение государственных гарантий реализации прав на получение общедоступного и   бесплатного дошкольного образования в образовательных организациях</t>
  </si>
  <si>
    <t>Расходы на услуги связи</t>
  </si>
  <si>
    <t>Реализация мероприятий по поддержке одаренных детей (проведение конкурсов, соревнований и др. мероприятий)</t>
  </si>
  <si>
    <t xml:space="preserve">Мероприятия по совершенствованию системы профилактики правонарушений и усилению борьбы с преступностью, в том числе антитеррористическая защищенность объектов </t>
  </si>
  <si>
    <t>2.5.</t>
  </si>
  <si>
    <t>2.7.</t>
  </si>
  <si>
    <t>2.6.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</si>
  <si>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</si>
  <si>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</si>
  <si>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</si>
  <si>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</si>
  <si>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</si>
  <si>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</si>
  <si>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</si>
  <si>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</si>
  <si>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</si>
  <si>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Субвенция на финансовое обеспечение государственных гарантий реализации прав на получение общедоступного и   бесплатного начального общего, основного общего, среднего общего образования в образовательных организациях</t>
  </si>
  <si>
    <t>Мероприятия по обеспечению участия в областных и районных предметных олимпиадах, конкурсах соревнованиях, сборах</t>
  </si>
  <si>
    <t>Обеспечение расходов на содержание учреждения дополнительного образования МБОУ ДО «Гордеевская детская музыкальная школа»</t>
  </si>
  <si>
    <t xml:space="preserve">Мероприятия по проведению оздоровительной кампании детей </t>
  </si>
  <si>
    <t>3. Подпрограмма «Развитие дополнительного образования»</t>
  </si>
  <si>
    <t>Профессиональная и курсовая переподготовка, повышение квалификации  работников, транспортные расходы</t>
  </si>
  <si>
    <t>Обеспечение расходов на содержание , прочие услуги и работы</t>
  </si>
  <si>
    <t>4.Обеспечивающая подпрограмма</t>
  </si>
  <si>
    <t>4.1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</si>
  <si>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</si>
  <si>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</si>
  <si>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</si>
  <si>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</si>
  <si>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</si>
  <si>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</si>
  <si>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</si>
  <si>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</si>
  <si>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</si>
  <si>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</si>
  <si>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</si>
  <si>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</si>
  <si>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</si>
  <si>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</si>
  <si>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</si>
  <si>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</si>
  <si>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Итого по подпрограмме 4.</t>
  </si>
  <si>
    <t>ИТОГО  ПО ПОДПРОГРАММЕ 3.</t>
  </si>
  <si>
    <t>Цель: Создание условий для организации  дополнительного образования детей.</t>
  </si>
  <si>
    <t>5. Подпрограмма «Физкультурно-оздоровительный комплекс «Звёздный»</t>
  </si>
  <si>
    <t>5.7.</t>
  </si>
  <si>
    <t>5.8.</t>
  </si>
  <si>
    <t xml:space="preserve">  </t>
  </si>
  <si>
    <t>Организация  питания в общеобразовательных организациях</t>
  </si>
  <si>
    <t>Обеспечение текущего и капитального ремонта зданий  Капитальный ремонт кровель, замена оконных блоков)</t>
  </si>
  <si>
    <t xml:space="preserve">Предоставление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организаций, вышедшим на пенсию, при условии наличия стажа работы в образовательных организациях, расположенных в сельских населенных пунктах и поселках городского типа, не менее 10 лет на момент выхода на пенсию и получавшим компенсацию расходов по оплате жилых помещений с  отоплением и освещением на момент выхода на пенсию </t>
  </si>
  <si>
    <t xml:space="preserve">   </t>
  </si>
  <si>
    <t>Организация временного трудоустройства несовершеннолетних</t>
  </si>
  <si>
    <t>Областной бюджет, Муниципальный бюджет</t>
  </si>
  <si>
    <t xml:space="preserve">План реализации  муниципальной программы  « Развитие  образования Гордеевского муниципального района»                                                                                                                                                                на  2021 год и на плановый период 2022 и 2023 годов </t>
  </si>
  <si>
    <r>
      <t>Обеспечение текущего и капитального ремонта зданий (</t>
    </r>
    <r>
      <rPr>
        <b/>
        <sz val="10"/>
        <color theme="1"/>
        <rFont val="Times New Roman"/>
        <family val="1"/>
        <charset val="204"/>
      </rPr>
      <t>Крыши</t>
    </r>
    <r>
      <rPr>
        <sz val="10"/>
        <color theme="1"/>
        <rFont val="Times New Roman"/>
        <family val="1"/>
        <charset val="204"/>
      </rPr>
      <t>)</t>
    </r>
  </si>
  <si>
    <t>Сумма на плановый период 2022 года</t>
  </si>
  <si>
    <t>«Научно-методическое, аналитическое, информационное и организационное сопровождение муниципальной Программы «Развитие системы образования Гордеевского муниципального района» на 2021-2023 годы»</t>
  </si>
  <si>
    <t>Сумма на 2021 год</t>
  </si>
  <si>
    <t>Сумма на плановый период 2023 года</t>
  </si>
  <si>
    <t>2.19</t>
  </si>
  <si>
    <t>Создание цифровой образовательной среды в общеобразовательных организациях и профессиональных образовательных организациях</t>
  </si>
  <si>
    <t>2.20</t>
  </si>
  <si>
    <t>Приведение в соответствие с брендбуком "Точки роста" помещений муниципальных образовательных организаций</t>
  </si>
  <si>
    <t>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</si>
  <si>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федеральный бюджет</t>
  </si>
  <si>
    <t>мероприятия по организации бесплатного горячего питания обучающихся, получающих начальное общее образование в муниципальных образовательных организациях, в рамках государственной программы "Развите образования и науки Брянской области"</t>
  </si>
  <si>
    <t xml:space="preserve"> областной бюджет</t>
  </si>
  <si>
    <t>2.21</t>
  </si>
  <si>
    <t>2.22</t>
  </si>
  <si>
    <t xml:space="preserve">Приложение №1
к постановлению администрации Гордеевского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№ 237 от 05.07.2021г.
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</si>
</sst>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3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justify" wrapText="1"/>
    </xf>
    <xf numFmtId="0" fontId="2" fillId="0" borderId="3" xfId="0" applyFont="1" applyBorder="1" applyAlignment="1">
      <alignment horizontal="justify" wrapText="1"/>
    </xf>
    <xf numFmtId="0" fontId="3" fillId="0" borderId="30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3" xfId="0" applyFont="1" applyBorder="1" applyAlignment="1">
      <alignment vertical="top" wrapText="1"/>
    </xf>
    <xf numFmtId="49" fontId="5" fillId="0" borderId="27" xfId="0" applyNumberFormat="1" applyFont="1" applyBorder="1" applyAlignment="1">
      <alignment vertical="top" wrapText="1"/>
    </xf>
    <xf numFmtId="2" fontId="3" fillId="0" borderId="3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8" xfId="0" applyFont="1" applyBorder="1" applyAlignment="1">
      <alignment vertical="top" wrapText="1"/>
    </xf>
    <xf numFmtId="0" fontId="2" fillId="0" borderId="12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31" xfId="0" applyFont="1" applyBorder="1" applyAlignment="1">
      <alignment wrapText="1"/>
    </xf>
    <xf numFmtId="49" fontId="2" fillId="0" borderId="31" xfId="0" applyNumberFormat="1" applyFont="1" applyBorder="1" applyAlignment="1">
      <alignment horizontal="left" vertical="top" wrapText="1"/>
    </xf>
    <xf numFmtId="0" fontId="2" fillId="0" borderId="33" xfId="0" applyFont="1" applyBorder="1" applyAlignment="1">
      <alignment horizontal="center" vertical="top" wrapText="1"/>
    </xf>
    <xf numFmtId="49" fontId="2" fillId="0" borderId="35" xfId="0" applyNumberFormat="1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35" xfId="0" applyFont="1" applyBorder="1" applyAlignment="1">
      <alignment vertical="top" wrapText="1"/>
    </xf>
    <xf numFmtId="0" fontId="3" fillId="0" borderId="36" xfId="0" applyFont="1" applyBorder="1" applyAlignment="1">
      <alignment wrapText="1"/>
    </xf>
    <xf numFmtId="0" fontId="3" fillId="0" borderId="29" xfId="0" applyFont="1" applyBorder="1" applyAlignment="1">
      <alignment horizontal="center" wrapText="1"/>
    </xf>
    <xf numFmtId="0" fontId="2" fillId="0" borderId="27" xfId="0" applyFont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horizontal="justify" vertical="top" wrapText="1"/>
    </xf>
    <xf numFmtId="49" fontId="5" fillId="0" borderId="27" xfId="0" applyNumberFormat="1" applyFont="1" applyBorder="1" applyAlignment="1">
      <alignment vertical="top" wrapText="1"/>
    </xf>
    <xf numFmtId="0" fontId="2" fillId="0" borderId="27" xfId="0" applyFont="1" applyBorder="1" applyAlignment="1">
      <alignment horizontal="justify" vertical="top" wrapText="1"/>
    </xf>
    <xf numFmtId="49" fontId="5" fillId="0" borderId="43" xfId="0" applyNumberFormat="1" applyFont="1" applyBorder="1" applyAlignment="1">
      <alignment vertical="top" wrapText="1"/>
    </xf>
    <xf numFmtId="49" fontId="5" fillId="0" borderId="44" xfId="0" applyNumberFormat="1" applyFont="1" applyBorder="1" applyAlignment="1">
      <alignment vertical="top" wrapText="1"/>
    </xf>
    <xf numFmtId="0" fontId="2" fillId="0" borderId="38" xfId="0" applyFont="1" applyBorder="1" applyAlignment="1">
      <alignment horizontal="center" vertical="top" wrapText="1"/>
    </xf>
    <xf numFmtId="0" fontId="8" fillId="0" borderId="27" xfId="0" applyFont="1" applyBorder="1" applyAlignment="1">
      <alignment horizontal="center" wrapText="1"/>
    </xf>
    <xf numFmtId="0" fontId="2" fillId="0" borderId="40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vertical="top" wrapText="1"/>
    </xf>
    <xf numFmtId="0" fontId="3" fillId="0" borderId="26" xfId="0" applyFont="1" applyBorder="1"/>
    <xf numFmtId="164" fontId="3" fillId="0" borderId="3" xfId="0" applyNumberFormat="1" applyFont="1" applyBorder="1" applyAlignment="1">
      <alignment horizontal="center" vertical="top" wrapText="1"/>
    </xf>
    <xf numFmtId="164" fontId="3" fillId="0" borderId="33" xfId="0" applyNumberFormat="1" applyFont="1" applyBorder="1" applyAlignment="1">
      <alignment horizontal="center" vertical="top" wrapText="1"/>
    </xf>
    <xf numFmtId="164" fontId="3" fillId="0" borderId="15" xfId="0" applyNumberFormat="1" applyFont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23" xfId="0" applyFont="1" applyBorder="1" applyAlignment="1">
      <alignment vertical="top" wrapText="1"/>
    </xf>
    <xf numFmtId="0" fontId="2" fillId="0" borderId="1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49" fontId="2" fillId="0" borderId="15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16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15" xfId="0" applyFont="1" applyBorder="1" applyAlignment="1">
      <alignment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2" fillId="0" borderId="23" xfId="0" applyFont="1" applyBorder="1" applyAlignment="1">
      <alignment vertical="top" wrapText="1"/>
    </xf>
    <xf numFmtId="0" fontId="2" fillId="0" borderId="28" xfId="0" applyFont="1" applyBorder="1" applyAlignment="1">
      <alignment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7" xfId="0" applyFont="1" applyBorder="1" applyAlignment="1">
      <alignment vertical="top" wrapText="1"/>
    </xf>
    <xf numFmtId="0" fontId="3" fillId="0" borderId="2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top" wrapText="1"/>
    </xf>
    <xf numFmtId="49" fontId="5" fillId="0" borderId="18" xfId="0" applyNumberFormat="1" applyFont="1" applyBorder="1" applyAlignment="1">
      <alignment vertical="top" wrapText="1"/>
    </xf>
    <xf numFmtId="0" fontId="2" fillId="0" borderId="24" xfId="0" applyFont="1" applyBorder="1" applyAlignment="1">
      <alignment horizontal="justify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justify" vertical="top" wrapText="1"/>
    </xf>
    <xf numFmtId="164" fontId="3" fillId="0" borderId="9" xfId="0" applyNumberFormat="1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justify" vertical="top" wrapText="1"/>
    </xf>
    <xf numFmtId="164" fontId="3" fillId="0" borderId="1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justify" vertical="top" wrapText="1"/>
    </xf>
    <xf numFmtId="164" fontId="3" fillId="0" borderId="23" xfId="0" applyNumberFormat="1" applyFont="1" applyBorder="1" applyAlignment="1">
      <alignment horizontal="center" vertical="top" wrapText="1"/>
    </xf>
    <xf numFmtId="49" fontId="5" fillId="0" borderId="27" xfId="0" applyNumberFormat="1" applyFont="1" applyBorder="1" applyAlignment="1">
      <alignment vertical="top" wrapText="1"/>
    </xf>
    <xf numFmtId="0" fontId="2" fillId="0" borderId="27" xfId="0" applyFont="1" applyBorder="1" applyAlignment="1">
      <alignment horizontal="justify" vertical="top" wrapText="1"/>
    </xf>
    <xf numFmtId="0" fontId="2" fillId="0" borderId="27" xfId="0" applyFont="1" applyBorder="1" applyAlignment="1">
      <alignment horizontal="center" vertical="top" wrapText="1"/>
    </xf>
    <xf numFmtId="164" fontId="3" fillId="0" borderId="27" xfId="0" applyNumberFormat="1" applyFont="1" applyBorder="1" applyAlignment="1">
      <alignment horizontal="center" vertical="top" wrapText="1"/>
    </xf>
    <xf numFmtId="0" fontId="2" fillId="0" borderId="15" xfId="0" applyFont="1" applyBorder="1" applyAlignment="1" applyProtection="1">
      <alignment horizontal="justify" vertical="top" wrapText="1"/>
      <protection locked="0"/>
    </xf>
    <xf numFmtId="0" fontId="2" fillId="0" borderId="15" xfId="0" applyFont="1" applyBorder="1" applyAlignment="1" applyProtection="1">
      <alignment horizontal="center" vertical="top" wrapText="1"/>
      <protection locked="0"/>
    </xf>
    <xf numFmtId="164" fontId="3" fillId="0" borderId="15" xfId="0" applyNumberFormat="1" applyFont="1" applyBorder="1" applyAlignment="1" applyProtection="1">
      <alignment horizontal="center" vertical="top" wrapText="1"/>
      <protection locked="0"/>
    </xf>
    <xf numFmtId="49" fontId="2" fillId="0" borderId="25" xfId="0" applyNumberFormat="1" applyFont="1" applyBorder="1" applyAlignment="1">
      <alignment vertical="top" wrapText="1"/>
    </xf>
    <xf numFmtId="0" fontId="2" fillId="0" borderId="39" xfId="0" applyFont="1" applyBorder="1" applyAlignment="1">
      <alignment horizontal="justify" vertical="top" wrapText="1"/>
    </xf>
    <xf numFmtId="0" fontId="2" fillId="0" borderId="41" xfId="0" applyFont="1" applyBorder="1" applyAlignment="1">
      <alignment horizontal="justify" vertical="top" wrapText="1"/>
    </xf>
    <xf numFmtId="0" fontId="2" fillId="0" borderId="33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49" fontId="2" fillId="0" borderId="28" xfId="0" applyNumberFormat="1" applyFont="1" applyBorder="1" applyAlignment="1">
      <alignment horizontal="left" vertical="top" wrapText="1"/>
    </xf>
    <xf numFmtId="0" fontId="2" fillId="0" borderId="37" xfId="0" applyFont="1" applyBorder="1" applyAlignment="1">
      <alignment horizontal="justify" vertical="top" wrapText="1"/>
    </xf>
    <xf numFmtId="49" fontId="2" fillId="0" borderId="8" xfId="0" applyNumberFormat="1" applyFont="1" applyBorder="1" applyAlignment="1">
      <alignment horizontal="left" vertical="top" wrapText="1"/>
    </xf>
    <xf numFmtId="0" fontId="2" fillId="0" borderId="42" xfId="0" applyFont="1" applyBorder="1" applyAlignment="1">
      <alignment horizontal="justify" vertical="top" wrapText="1"/>
    </xf>
    <xf numFmtId="0" fontId="2" fillId="0" borderId="27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7" xfId="0" applyFont="1" applyBorder="1" applyAlignment="1">
      <alignment horizontal="center" wrapText="1"/>
    </xf>
    <xf numFmtId="0" fontId="3" fillId="0" borderId="51" xfId="0" applyFont="1" applyBorder="1" applyAlignment="1">
      <alignment horizontal="center" vertical="top" wrapText="1"/>
    </xf>
    <xf numFmtId="0" fontId="3" fillId="0" borderId="46" xfId="0" applyFont="1" applyBorder="1" applyAlignment="1">
      <alignment horizontal="center" vertical="top" wrapText="1"/>
    </xf>
    <xf numFmtId="0" fontId="3" fillId="0" borderId="47" xfId="0" applyFont="1" applyBorder="1" applyAlignment="1">
      <alignment horizontal="center" vertical="top" wrapText="1"/>
    </xf>
    <xf numFmtId="49" fontId="2" fillId="0" borderId="60" xfId="0" applyNumberFormat="1" applyFont="1" applyBorder="1" applyAlignment="1">
      <alignment vertical="top" wrapText="1"/>
    </xf>
    <xf numFmtId="49" fontId="2" fillId="0" borderId="62" xfId="0" applyNumberFormat="1" applyFont="1" applyBorder="1" applyAlignment="1">
      <alignment vertical="top" wrapText="1"/>
    </xf>
    <xf numFmtId="0" fontId="3" fillId="0" borderId="53" xfId="0" applyFont="1" applyBorder="1" applyAlignment="1">
      <alignment horizontal="center" vertical="top" wrapText="1"/>
    </xf>
    <xf numFmtId="0" fontId="3" fillId="0" borderId="59" xfId="0" applyFont="1" applyBorder="1" applyAlignment="1">
      <alignment horizontal="center" vertical="top" wrapText="1"/>
    </xf>
    <xf numFmtId="0" fontId="3" fillId="0" borderId="52" xfId="0" applyFont="1" applyBorder="1" applyAlignment="1">
      <alignment horizontal="center" vertical="top" wrapText="1"/>
    </xf>
    <xf numFmtId="0" fontId="3" fillId="0" borderId="43" xfId="0" applyFont="1" applyBorder="1" applyAlignment="1">
      <alignment horizontal="center" vertical="top" wrapText="1"/>
    </xf>
    <xf numFmtId="49" fontId="2" fillId="0" borderId="63" xfId="0" applyNumberFormat="1" applyFont="1" applyBorder="1" applyAlignment="1">
      <alignment vertical="top" wrapText="1"/>
    </xf>
    <xf numFmtId="0" fontId="3" fillId="0" borderId="65" xfId="0" applyFont="1" applyBorder="1" applyAlignment="1">
      <alignment horizontal="center" vertical="top" wrapText="1"/>
    </xf>
    <xf numFmtId="0" fontId="2" fillId="0" borderId="9" xfId="0" applyFont="1" applyBorder="1" applyAlignment="1">
      <alignment wrapText="1"/>
    </xf>
    <xf numFmtId="17" fontId="3" fillId="0" borderId="45" xfId="0" applyNumberFormat="1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49" fontId="3" fillId="0" borderId="45" xfId="0" applyNumberFormat="1" applyFont="1" applyBorder="1" applyAlignment="1">
      <alignment horizontal="center" vertical="top" wrapText="1"/>
    </xf>
    <xf numFmtId="49" fontId="2" fillId="0" borderId="56" xfId="0" applyNumberFormat="1" applyFont="1" applyBorder="1" applyAlignment="1">
      <alignment vertical="top" wrapText="1"/>
    </xf>
    <xf numFmtId="0" fontId="2" fillId="0" borderId="58" xfId="0" applyFont="1" applyBorder="1" applyAlignment="1">
      <alignment horizontal="center" vertical="top" wrapText="1"/>
    </xf>
    <xf numFmtId="0" fontId="3" fillId="0" borderId="58" xfId="0" applyFont="1" applyBorder="1" applyAlignment="1">
      <alignment horizontal="center" vertical="top" wrapText="1"/>
    </xf>
    <xf numFmtId="49" fontId="2" fillId="0" borderId="61" xfId="0" applyNumberFormat="1" applyFont="1" applyBorder="1" applyAlignment="1">
      <alignment vertical="top" wrapText="1"/>
    </xf>
    <xf numFmtId="0" fontId="3" fillId="0" borderId="48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64" xfId="0" applyFont="1" applyBorder="1" applyAlignment="1">
      <alignment horizontal="center" vertical="top" wrapText="1"/>
    </xf>
    <xf numFmtId="0" fontId="2" fillId="0" borderId="22" xfId="0" applyFont="1" applyBorder="1" applyAlignment="1">
      <alignment wrapText="1"/>
    </xf>
    <xf numFmtId="0" fontId="3" fillId="0" borderId="9" xfId="0" applyFont="1" applyBorder="1" applyAlignment="1">
      <alignment horizontal="center" vertical="top" wrapText="1"/>
    </xf>
    <xf numFmtId="0" fontId="2" fillId="0" borderId="66" xfId="0" applyFont="1" applyBorder="1" applyAlignment="1">
      <alignment horizontal="justify" vertical="top" wrapText="1"/>
    </xf>
    <xf numFmtId="0" fontId="3" fillId="0" borderId="23" xfId="0" applyFont="1" applyBorder="1" applyAlignment="1">
      <alignment horizontal="center" wrapText="1"/>
    </xf>
    <xf numFmtId="0" fontId="2" fillId="0" borderId="25" xfId="0" applyFont="1" applyBorder="1" applyAlignment="1">
      <alignment vertical="top" wrapText="1"/>
    </xf>
    <xf numFmtId="0" fontId="3" fillId="0" borderId="39" xfId="0" applyFont="1" applyBorder="1" applyAlignment="1">
      <alignment horizontal="center" vertical="top" wrapText="1"/>
    </xf>
    <xf numFmtId="0" fontId="2" fillId="0" borderId="57" xfId="0" applyFont="1" applyBorder="1" applyAlignment="1">
      <alignment vertical="top" wrapText="1"/>
    </xf>
    <xf numFmtId="0" fontId="2" fillId="0" borderId="16" xfId="0" applyFont="1" applyBorder="1" applyAlignment="1">
      <alignment vertical="top"/>
    </xf>
    <xf numFmtId="0" fontId="2" fillId="0" borderId="41" xfId="0" applyFont="1" applyBorder="1" applyAlignment="1">
      <alignment wrapText="1"/>
    </xf>
    <xf numFmtId="0" fontId="2" fillId="0" borderId="58" xfId="0" applyFont="1" applyBorder="1" applyAlignment="1">
      <alignment vertical="top" wrapText="1"/>
    </xf>
    <xf numFmtId="16" fontId="2" fillId="0" borderId="27" xfId="0" applyNumberFormat="1" applyFont="1" applyBorder="1" applyAlignment="1">
      <alignment horizontal="left" vertical="top" wrapText="1"/>
    </xf>
    <xf numFmtId="0" fontId="3" fillId="0" borderId="29" xfId="0" applyFont="1" applyBorder="1" applyAlignment="1">
      <alignment wrapText="1"/>
    </xf>
    <xf numFmtId="0" fontId="2" fillId="0" borderId="27" xfId="0" applyFont="1" applyBorder="1" applyAlignment="1">
      <alignment vertical="top"/>
    </xf>
    <xf numFmtId="0" fontId="2" fillId="0" borderId="4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49" fontId="5" fillId="0" borderId="40" xfId="0" applyNumberFormat="1" applyFont="1" applyBorder="1" applyAlignment="1">
      <alignment vertical="top" wrapText="1"/>
    </xf>
    <xf numFmtId="49" fontId="5" fillId="0" borderId="32" xfId="0" applyNumberFormat="1" applyFont="1" applyBorder="1" applyAlignment="1">
      <alignment vertical="top" wrapText="1"/>
    </xf>
    <xf numFmtId="164" fontId="3" fillId="0" borderId="26" xfId="0" applyNumberFormat="1" applyFont="1" applyBorder="1" applyAlignment="1">
      <alignment horizontal="center" vertical="top" wrapText="1"/>
    </xf>
    <xf numFmtId="49" fontId="2" fillId="0" borderId="23" xfId="0" applyNumberFormat="1" applyFont="1" applyBorder="1" applyAlignment="1">
      <alignment horizontal="left" vertical="top" wrapText="1"/>
    </xf>
    <xf numFmtId="0" fontId="2" fillId="0" borderId="21" xfId="0" applyFont="1" applyBorder="1" applyAlignment="1">
      <alignment vertical="top" wrapText="1"/>
    </xf>
    <xf numFmtId="4" fontId="3" fillId="0" borderId="26" xfId="0" applyNumberFormat="1" applyFont="1" applyBorder="1"/>
    <xf numFmtId="0" fontId="2" fillId="0" borderId="9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justify" vertical="top" wrapText="1"/>
    </xf>
    <xf numFmtId="0" fontId="2" fillId="0" borderId="27" xfId="0" applyFont="1" applyBorder="1" applyAlignment="1">
      <alignment wrapText="1"/>
    </xf>
    <xf numFmtId="49" fontId="5" fillId="0" borderId="1" xfId="0" applyNumberFormat="1" applyFont="1" applyBorder="1" applyAlignment="1">
      <alignment vertical="top" wrapText="1"/>
    </xf>
    <xf numFmtId="49" fontId="5" fillId="0" borderId="27" xfId="0" applyNumberFormat="1" applyFont="1" applyBorder="1" applyAlignment="1">
      <alignment vertical="top" wrapText="1"/>
    </xf>
    <xf numFmtId="2" fontId="3" fillId="0" borderId="15" xfId="0" applyNumberFormat="1" applyFont="1" applyBorder="1" applyAlignment="1">
      <alignment vertical="top" wrapText="1"/>
    </xf>
    <xf numFmtId="2" fontId="3" fillId="0" borderId="15" xfId="0" applyNumberFormat="1" applyFont="1" applyBorder="1" applyAlignment="1">
      <alignment horizontal="center" vertical="top" wrapText="1"/>
    </xf>
    <xf numFmtId="2" fontId="3" fillId="0" borderId="29" xfId="0" applyNumberFormat="1" applyFont="1" applyBorder="1" applyAlignment="1">
      <alignment horizontal="center" vertical="top" wrapText="1"/>
    </xf>
    <xf numFmtId="2" fontId="3" fillId="0" borderId="34" xfId="0" applyNumberFormat="1" applyFont="1" applyBorder="1" applyAlignment="1">
      <alignment horizontal="center" vertical="top" wrapText="1"/>
    </xf>
    <xf numFmtId="2" fontId="3" fillId="0" borderId="51" xfId="0" applyNumberFormat="1" applyFont="1" applyBorder="1" applyAlignment="1">
      <alignment vertical="top" wrapText="1"/>
    </xf>
    <xf numFmtId="2" fontId="3" fillId="0" borderId="10" xfId="0" applyNumberFormat="1" applyFont="1" applyBorder="1" applyAlignment="1" applyProtection="1">
      <alignment horizontal="center" vertical="top" wrapText="1"/>
      <protection locked="0"/>
    </xf>
    <xf numFmtId="2" fontId="3" fillId="0" borderId="14" xfId="0" applyNumberFormat="1" applyFont="1" applyBorder="1" applyAlignment="1" applyProtection="1">
      <alignment horizontal="center" vertical="top" wrapText="1"/>
      <protection locked="0"/>
    </xf>
    <xf numFmtId="2" fontId="7" fillId="0" borderId="55" xfId="0" applyNumberFormat="1" applyFont="1" applyBorder="1" applyAlignment="1">
      <alignment vertical="top"/>
    </xf>
    <xf numFmtId="2" fontId="3" fillId="0" borderId="27" xfId="0" applyNumberFormat="1" applyFont="1" applyBorder="1" applyAlignment="1">
      <alignment horizontal="center" vertical="top" wrapText="1"/>
    </xf>
    <xf numFmtId="2" fontId="3" fillId="0" borderId="27" xfId="0" applyNumberFormat="1" applyFont="1" applyBorder="1" applyAlignment="1">
      <alignment vertical="top" wrapText="1"/>
    </xf>
    <xf numFmtId="2" fontId="3" fillId="0" borderId="26" xfId="0" applyNumberFormat="1" applyFont="1" applyBorder="1" applyAlignment="1">
      <alignment horizontal="center" vertical="top" wrapText="1"/>
    </xf>
    <xf numFmtId="2" fontId="3" fillId="0" borderId="26" xfId="0" applyNumberFormat="1" applyFont="1" applyBorder="1" applyAlignment="1">
      <alignment vertical="top" wrapText="1"/>
    </xf>
    <xf numFmtId="0" fontId="3" fillId="0" borderId="10" xfId="0" applyFont="1" applyBorder="1" applyAlignment="1">
      <alignment horizontal="justify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2" fontId="3" fillId="0" borderId="10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2" fontId="3" fillId="0" borderId="45" xfId="0" applyNumberFormat="1" applyFont="1" applyBorder="1" applyAlignment="1">
      <alignment vertical="top" wrapText="1"/>
    </xf>
    <xf numFmtId="2" fontId="3" fillId="0" borderId="67" xfId="0" applyNumberFormat="1" applyFont="1" applyBorder="1" applyAlignment="1">
      <alignment vertical="top" wrapText="1"/>
    </xf>
    <xf numFmtId="2" fontId="3" fillId="0" borderId="47" xfId="0" applyNumberFormat="1" applyFont="1" applyBorder="1" applyAlignment="1">
      <alignment horizontal="center" vertical="top" wrapText="1"/>
    </xf>
    <xf numFmtId="0" fontId="3" fillId="0" borderId="54" xfId="0" applyFont="1" applyBorder="1" applyAlignment="1">
      <alignment horizontal="center" vertical="top" wrapText="1"/>
    </xf>
    <xf numFmtId="0" fontId="2" fillId="0" borderId="39" xfId="0" applyFont="1" applyBorder="1" applyAlignment="1">
      <alignment vertical="top" wrapText="1"/>
    </xf>
    <xf numFmtId="0" fontId="3" fillId="0" borderId="68" xfId="0" applyFont="1" applyBorder="1" applyAlignment="1">
      <alignment horizontal="center" vertical="top" wrapText="1"/>
    </xf>
    <xf numFmtId="0" fontId="2" fillId="0" borderId="45" xfId="0" applyFont="1" applyBorder="1" applyAlignment="1">
      <alignment vertical="top" wrapText="1"/>
    </xf>
    <xf numFmtId="49" fontId="2" fillId="0" borderId="25" xfId="0" applyNumberFormat="1" applyFont="1" applyBorder="1" applyAlignment="1">
      <alignment horizontal="left" vertical="top" wrapText="1"/>
    </xf>
    <xf numFmtId="0" fontId="2" fillId="0" borderId="70" xfId="0" applyFont="1" applyBorder="1" applyAlignment="1">
      <alignment horizontal="center" wrapText="1"/>
    </xf>
    <xf numFmtId="0" fontId="3" fillId="0" borderId="70" xfId="0" applyFont="1" applyBorder="1" applyAlignment="1">
      <alignment horizontal="center" wrapText="1"/>
    </xf>
    <xf numFmtId="49" fontId="2" fillId="0" borderId="71" xfId="0" applyNumberFormat="1" applyFont="1" applyBorder="1" applyAlignment="1">
      <alignment horizontal="left" vertical="top" wrapText="1"/>
    </xf>
    <xf numFmtId="0" fontId="2" fillId="0" borderId="71" xfId="0" applyFont="1" applyBorder="1" applyAlignment="1">
      <alignment vertical="top" wrapText="1"/>
    </xf>
    <xf numFmtId="0" fontId="2" fillId="0" borderId="71" xfId="0" applyFont="1" applyBorder="1" applyAlignment="1">
      <alignment horizontal="center" vertical="top" wrapText="1"/>
    </xf>
    <xf numFmtId="0" fontId="3" fillId="0" borderId="7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54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justify" vertical="top" wrapText="1"/>
    </xf>
    <xf numFmtId="0" fontId="5" fillId="0" borderId="37" xfId="0" applyFont="1" applyBorder="1" applyAlignment="1">
      <alignment horizontal="justify" vertical="top" wrapText="1"/>
    </xf>
    <xf numFmtId="0" fontId="5" fillId="0" borderId="22" xfId="0" applyFont="1" applyBorder="1" applyAlignment="1">
      <alignment horizontal="justify" vertical="top" wrapText="1"/>
    </xf>
    <xf numFmtId="0" fontId="2" fillId="0" borderId="40" xfId="0" applyFont="1" applyBorder="1" applyAlignment="1">
      <alignment horizontal="justify" vertical="top" wrapText="1"/>
    </xf>
    <xf numFmtId="0" fontId="2" fillId="0" borderId="38" xfId="0" applyFont="1" applyBorder="1" applyAlignment="1">
      <alignment horizontal="justify" vertical="top" wrapText="1"/>
    </xf>
    <xf numFmtId="0" fontId="2" fillId="0" borderId="33" xfId="0" applyFont="1" applyBorder="1" applyAlignment="1">
      <alignment horizontal="justify" vertical="top" wrapText="1"/>
    </xf>
    <xf numFmtId="0" fontId="2" fillId="0" borderId="36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18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54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9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1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49" xfId="0" applyFont="1" applyBorder="1" applyAlignment="1">
      <alignment horizontal="center" wrapText="1"/>
    </xf>
    <xf numFmtId="0" fontId="3" fillId="0" borderId="45" xfId="0" applyFont="1" applyBorder="1" applyAlignment="1">
      <alignment horizontal="justify" vertical="top" wrapText="1"/>
    </xf>
    <xf numFmtId="49" fontId="5" fillId="0" borderId="33" xfId="0" applyNumberFormat="1" applyFont="1" applyBorder="1" applyAlignment="1">
      <alignment vertical="top" wrapText="1"/>
    </xf>
    <xf numFmtId="49" fontId="5" fillId="0" borderId="36" xfId="0" applyNumberFormat="1" applyFont="1" applyBorder="1" applyAlignment="1">
      <alignment vertical="top" wrapText="1"/>
    </xf>
    <xf numFmtId="49" fontId="5" fillId="0" borderId="2" xfId="0" applyNumberFormat="1" applyFont="1" applyBorder="1" applyAlignment="1" applyProtection="1">
      <alignment vertical="top" wrapText="1"/>
      <protection locked="0"/>
    </xf>
    <xf numFmtId="49" fontId="5" fillId="0" borderId="16" xfId="0" applyNumberFormat="1" applyFont="1" applyBorder="1" applyAlignment="1" applyProtection="1">
      <alignment vertical="top" wrapText="1"/>
      <protection locked="0"/>
    </xf>
    <xf numFmtId="49" fontId="5" fillId="0" borderId="2" xfId="0" applyNumberFormat="1" applyFont="1" applyBorder="1" applyAlignment="1">
      <alignment vertical="top" wrapText="1"/>
    </xf>
    <xf numFmtId="49" fontId="5" fillId="0" borderId="16" xfId="0" applyNumberFormat="1" applyFont="1" applyBorder="1" applyAlignment="1">
      <alignment vertical="top" wrapText="1"/>
    </xf>
    <xf numFmtId="0" fontId="3" fillId="0" borderId="40" xfId="0" applyFont="1" applyBorder="1" applyAlignment="1">
      <alignment vertical="top" wrapText="1"/>
    </xf>
    <xf numFmtId="0" fontId="3" fillId="0" borderId="38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9" xfId="0" applyFont="1" applyBorder="1" applyAlignment="1">
      <alignment horizontal="center" vertical="top" wrapText="1"/>
    </xf>
    <xf numFmtId="0" fontId="3" fillId="0" borderId="50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8" xfId="0" applyNumberFormat="1" applyFont="1" applyBorder="1" applyAlignment="1">
      <alignment vertical="top" wrapText="1"/>
    </xf>
    <xf numFmtId="0" fontId="2" fillId="0" borderId="17" xfId="0" applyFont="1" applyBorder="1" applyAlignment="1">
      <alignment horizontal="justify" vertical="top" wrapText="1"/>
    </xf>
    <xf numFmtId="0" fontId="2" fillId="0" borderId="2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3" fillId="0" borderId="69" xfId="0" applyFont="1" applyBorder="1" applyAlignment="1">
      <alignment horizontal="justify" vertical="top" wrapText="1"/>
    </xf>
    <xf numFmtId="0" fontId="3" fillId="0" borderId="12" xfId="0" applyFont="1" applyBorder="1" applyAlignment="1">
      <alignment horizontal="justify" vertical="top" wrapText="1"/>
    </xf>
    <xf numFmtId="49" fontId="5" fillId="0" borderId="9" xfId="0" applyNumberFormat="1" applyFont="1" applyBorder="1" applyAlignment="1">
      <alignment vertical="top" wrapText="1"/>
    </xf>
    <xf numFmtId="49" fontId="5" fillId="0" borderId="19" xfId="0" applyNumberFormat="1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49" fontId="5" fillId="0" borderId="27" xfId="0" applyNumberFormat="1" applyFont="1" applyBorder="1" applyAlignment="1">
      <alignment vertical="top" wrapText="1"/>
    </xf>
    <xf numFmtId="49" fontId="2" fillId="0" borderId="71" xfId="0" applyNumberFormat="1" applyFont="1" applyBorder="1" applyAlignment="1">
      <alignment horizontal="left" vertical="top" wrapText="1"/>
    </xf>
    <xf numFmtId="0" fontId="0" fillId="0" borderId="70" xfId="0" applyBorder="1" applyAlignment="1">
      <alignment horizontal="left" vertical="top" wrapText="1"/>
    </xf>
    <xf numFmtId="0" fontId="2" fillId="0" borderId="71" xfId="0" applyFont="1" applyBorder="1" applyAlignment="1">
      <alignment vertical="top" wrapText="1"/>
    </xf>
    <xf numFmtId="0" fontId="0" fillId="0" borderId="70" xfId="0" applyBorder="1" applyAlignment="1">
      <alignment vertical="top" wrapText="1"/>
    </xf>
    <xf numFmtId="0" fontId="2" fillId="0" borderId="71" xfId="0" applyFont="1" applyBorder="1" applyAlignment="1">
      <alignment horizontal="center" vertical="top" wrapText="1"/>
    </xf>
    <xf numFmtId="0" fontId="0" fillId="0" borderId="70" xfId="0" applyBorder="1" applyAlignment="1">
      <alignment horizontal="center" vertical="top" wrapText="1"/>
    </xf>
    <xf numFmtId="49" fontId="5" fillId="0" borderId="21" xfId="0" applyNumberFormat="1" applyFont="1" applyBorder="1" applyAlignment="1">
      <alignment vertical="top" wrapText="1"/>
    </xf>
    <xf numFmtId="49" fontId="5" fillId="0" borderId="22" xfId="0" applyNumberFormat="1" applyFont="1" applyBorder="1" applyAlignment="1">
      <alignment vertical="top" wrapText="1"/>
    </xf>
    <xf numFmtId="49" fontId="2" fillId="0" borderId="72" xfId="0" applyNumberFormat="1" applyFont="1" applyBorder="1" applyAlignment="1">
      <alignment horizontal="left" vertical="top" wrapText="1"/>
    </xf>
    <xf numFmtId="49" fontId="2" fillId="0" borderId="70" xfId="0" applyNumberFormat="1" applyFont="1" applyBorder="1" applyAlignment="1">
      <alignment horizontal="left" vertical="top" wrapText="1"/>
    </xf>
    <xf numFmtId="0" fontId="2" fillId="0" borderId="72" xfId="0" applyFont="1" applyBorder="1" applyAlignment="1">
      <alignment vertical="top" wrapText="1"/>
    </xf>
    <xf numFmtId="0" fontId="2" fillId="0" borderId="70" xfId="0" applyFont="1" applyBorder="1" applyAlignment="1">
      <alignment vertical="top" wrapText="1"/>
    </xf>
    <xf numFmtId="0" fontId="2" fillId="0" borderId="72" xfId="0" applyFont="1" applyBorder="1" applyAlignment="1">
      <alignment horizontal="center" vertical="top" wrapText="1"/>
    </xf>
    <xf numFmtId="0" fontId="2" fillId="0" borderId="70" xfId="0" applyFont="1" applyBorder="1" applyAlignment="1">
      <alignment horizontal="center" vertical="top" wrapText="1"/>
    </xf>
    <xf numFmtId="49" fontId="5" fillId="0" borderId="39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8"/>
  <sheetViews>
    <sheetView tabSelected="1" topLeftCell="A85" workbookViewId="0">
      <selection activeCell="D99" sqref="D99"/>
    </sheetView>
  </sheetViews>
  <sheetFormatPr defaultRowHeight="15"/>
  <cols>
    <col min="1" max="1" width="4.42578125" customWidth="1"/>
    <col min="2" max="2" width="2.42578125" hidden="1" customWidth="1"/>
    <col min="3" max="3" width="30.42578125" customWidth="1"/>
    <col min="4" max="4" width="21.85546875" customWidth="1"/>
    <col min="5" max="5" width="16" customWidth="1"/>
    <col min="6" max="6" width="15.140625" customWidth="1"/>
    <col min="7" max="8" width="12.42578125" customWidth="1"/>
    <col min="9" max="9" width="15.85546875" customWidth="1"/>
  </cols>
  <sheetData>
    <row r="1" spans="1:9" ht="99" customHeight="1">
      <c r="H1" s="220" t="s">
        <v>157</v>
      </c>
      <c r="I1" s="221"/>
    </row>
    <row r="2" spans="1:9" ht="31.5" customHeight="1">
      <c r="A2" s="214" t="s">
        <v>141</v>
      </c>
      <c r="B2" s="214"/>
      <c r="C2" s="214"/>
      <c r="D2" s="214"/>
      <c r="E2" s="214"/>
      <c r="F2" s="214"/>
      <c r="G2" s="214"/>
      <c r="H2" s="214"/>
      <c r="I2" s="214"/>
    </row>
    <row r="3" spans="1:9" ht="15.75" thickBot="1"/>
    <row r="4" spans="1:9" ht="25.5" customHeight="1" thickBot="1">
      <c r="A4" s="222" t="s">
        <v>0</v>
      </c>
      <c r="B4" s="224" t="s">
        <v>1</v>
      </c>
      <c r="C4" s="225"/>
      <c r="D4" s="1" t="s">
        <v>2</v>
      </c>
      <c r="E4" s="228" t="s">
        <v>4</v>
      </c>
      <c r="F4" s="215" t="s">
        <v>5</v>
      </c>
      <c r="G4" s="230"/>
      <c r="H4" s="231"/>
      <c r="I4" s="232"/>
    </row>
    <row r="5" spans="1:9" ht="52.5" thickBot="1">
      <c r="A5" s="223"/>
      <c r="B5" s="226"/>
      <c r="C5" s="227"/>
      <c r="D5" s="2" t="s">
        <v>3</v>
      </c>
      <c r="E5" s="229"/>
      <c r="F5" s="3" t="s">
        <v>6</v>
      </c>
      <c r="G5" s="178" t="s">
        <v>145</v>
      </c>
      <c r="H5" s="179" t="s">
        <v>143</v>
      </c>
      <c r="I5" s="179" t="s">
        <v>146</v>
      </c>
    </row>
    <row r="6" spans="1:9" ht="15.75" thickBot="1">
      <c r="A6" s="2">
        <v>1</v>
      </c>
      <c r="B6" s="215">
        <v>2</v>
      </c>
      <c r="C6" s="216"/>
      <c r="D6" s="3">
        <v>3</v>
      </c>
      <c r="E6" s="3">
        <v>4</v>
      </c>
      <c r="F6" s="3">
        <v>5</v>
      </c>
      <c r="G6" s="73">
        <v>6</v>
      </c>
      <c r="H6" s="4">
        <v>7</v>
      </c>
      <c r="I6" s="110">
        <v>8</v>
      </c>
    </row>
    <row r="7" spans="1:9">
      <c r="A7" s="217" t="s">
        <v>66</v>
      </c>
      <c r="B7" s="218"/>
      <c r="C7" s="218"/>
      <c r="D7" s="218"/>
      <c r="E7" s="218"/>
      <c r="F7" s="218"/>
      <c r="G7" s="218"/>
      <c r="H7" s="218"/>
      <c r="I7" s="219"/>
    </row>
    <row r="8" spans="1:9" ht="15.75" customHeight="1">
      <c r="A8" s="211" t="s">
        <v>7</v>
      </c>
      <c r="B8" s="212"/>
      <c r="C8" s="212"/>
      <c r="D8" s="212"/>
      <c r="E8" s="212"/>
      <c r="F8" s="212"/>
      <c r="G8" s="212"/>
      <c r="H8" s="212"/>
      <c r="I8" s="213"/>
    </row>
    <row r="9" spans="1:9" ht="88.5" customHeight="1" thickBot="1">
      <c r="A9" s="126" t="s">
        <v>58</v>
      </c>
      <c r="B9" s="135" t="s">
        <v>87</v>
      </c>
      <c r="C9" s="139" t="s">
        <v>87</v>
      </c>
      <c r="D9" s="142" t="s">
        <v>12</v>
      </c>
      <c r="E9" s="127" t="s">
        <v>8</v>
      </c>
      <c r="F9" s="128">
        <f t="shared" ref="F9" si="0">G9+H9+I9</f>
        <v>58002825</v>
      </c>
      <c r="G9" s="128">
        <v>19334275</v>
      </c>
      <c r="H9" s="128">
        <v>19334275</v>
      </c>
      <c r="I9" s="128">
        <v>19334275</v>
      </c>
    </row>
    <row r="10" spans="1:9" ht="54" customHeight="1" thickBot="1">
      <c r="A10" s="114" t="s">
        <v>59</v>
      </c>
      <c r="B10" s="206" t="s">
        <v>20</v>
      </c>
      <c r="C10" s="207"/>
      <c r="D10" s="96" t="s">
        <v>12</v>
      </c>
      <c r="E10" s="29" t="s">
        <v>8</v>
      </c>
      <c r="F10" s="9">
        <f t="shared" ref="F10:F22" si="1">G10+H10+I10</f>
        <v>0</v>
      </c>
      <c r="G10" s="8">
        <v>0</v>
      </c>
      <c r="H10" s="8">
        <v>0</v>
      </c>
      <c r="I10" s="111">
        <v>0</v>
      </c>
    </row>
    <row r="11" spans="1:9" ht="39.75" thickBot="1">
      <c r="A11" s="115" t="s">
        <v>60</v>
      </c>
      <c r="B11" s="208" t="s">
        <v>14</v>
      </c>
      <c r="C11" s="209"/>
      <c r="D11" s="36" t="s">
        <v>15</v>
      </c>
      <c r="E11" s="3" t="s">
        <v>8</v>
      </c>
      <c r="F11" s="59">
        <f t="shared" si="1"/>
        <v>4979780</v>
      </c>
      <c r="G11" s="54">
        <v>1979780</v>
      </c>
      <c r="H11" s="54">
        <v>1500000</v>
      </c>
      <c r="I11" s="113">
        <v>1500000</v>
      </c>
    </row>
    <row r="12" spans="1:9" ht="42.75" customHeight="1" thickBot="1">
      <c r="A12" s="120" t="s">
        <v>61</v>
      </c>
      <c r="B12" s="101" t="s">
        <v>88</v>
      </c>
      <c r="C12" s="140" t="s">
        <v>88</v>
      </c>
      <c r="D12" s="65" t="s">
        <v>15</v>
      </c>
      <c r="E12" s="55" t="s">
        <v>8</v>
      </c>
      <c r="F12" s="56">
        <f t="shared" si="1"/>
        <v>219804</v>
      </c>
      <c r="G12" s="56">
        <v>73268</v>
      </c>
      <c r="H12" s="56">
        <v>73268</v>
      </c>
      <c r="I12" s="130">
        <v>73268</v>
      </c>
    </row>
    <row r="13" spans="1:9" ht="40.5" customHeight="1" thickBot="1">
      <c r="A13" s="129" t="s">
        <v>62</v>
      </c>
      <c r="B13" s="61" t="s">
        <v>9</v>
      </c>
      <c r="C13" s="62" t="s">
        <v>9</v>
      </c>
      <c r="D13" s="65" t="s">
        <v>15</v>
      </c>
      <c r="E13" s="55" t="s">
        <v>8</v>
      </c>
      <c r="F13" s="56">
        <f t="shared" si="1"/>
        <v>750000</v>
      </c>
      <c r="G13" s="66">
        <v>250000</v>
      </c>
      <c r="H13" s="66">
        <v>250000</v>
      </c>
      <c r="I13" s="116">
        <v>250000</v>
      </c>
    </row>
    <row r="14" spans="1:9" ht="41.25" customHeight="1" thickBot="1">
      <c r="A14" s="129" t="s">
        <v>63</v>
      </c>
      <c r="B14" s="61" t="s">
        <v>13</v>
      </c>
      <c r="C14" s="62" t="s">
        <v>13</v>
      </c>
      <c r="D14" s="65" t="s">
        <v>10</v>
      </c>
      <c r="E14" s="55" t="s">
        <v>8</v>
      </c>
      <c r="F14" s="56">
        <f t="shared" si="1"/>
        <v>150000</v>
      </c>
      <c r="G14" s="66">
        <v>50000</v>
      </c>
      <c r="H14" s="66">
        <v>50000</v>
      </c>
      <c r="I14" s="116">
        <v>50000</v>
      </c>
    </row>
    <row r="15" spans="1:9" ht="42" customHeight="1" thickBot="1">
      <c r="A15" s="120" t="s">
        <v>64</v>
      </c>
      <c r="B15" s="94" t="s">
        <v>11</v>
      </c>
      <c r="C15" s="141" t="s">
        <v>11</v>
      </c>
      <c r="D15" s="69" t="s">
        <v>12</v>
      </c>
      <c r="E15" s="108" t="s">
        <v>8</v>
      </c>
      <c r="F15" s="106">
        <f t="shared" si="1"/>
        <v>220000</v>
      </c>
      <c r="G15" s="66">
        <v>220000</v>
      </c>
      <c r="H15" s="66">
        <v>0</v>
      </c>
      <c r="I15" s="116">
        <v>0</v>
      </c>
    </row>
    <row r="16" spans="1:9" ht="44.25" customHeight="1" thickBot="1">
      <c r="A16" s="115" t="s">
        <v>65</v>
      </c>
      <c r="B16" s="204" t="s">
        <v>17</v>
      </c>
      <c r="C16" s="205"/>
      <c r="D16" s="22" t="s">
        <v>12</v>
      </c>
      <c r="E16" s="71" t="s">
        <v>8</v>
      </c>
      <c r="F16" s="70">
        <f t="shared" si="1"/>
        <v>760000</v>
      </c>
      <c r="G16" s="70">
        <v>380000</v>
      </c>
      <c r="H16" s="70">
        <v>380000</v>
      </c>
      <c r="I16" s="119">
        <v>0</v>
      </c>
    </row>
    <row r="17" spans="1:11" ht="44.25" customHeight="1" thickBot="1">
      <c r="A17" s="120" t="s">
        <v>67</v>
      </c>
      <c r="B17" s="204" t="s">
        <v>18</v>
      </c>
      <c r="C17" s="205"/>
      <c r="D17" s="23" t="s">
        <v>12</v>
      </c>
      <c r="E17" s="24" t="s">
        <v>8</v>
      </c>
      <c r="F17" s="107">
        <f t="shared" si="1"/>
        <v>0</v>
      </c>
      <c r="G17" s="67">
        <v>0</v>
      </c>
      <c r="H17" s="67">
        <v>0</v>
      </c>
      <c r="I17" s="118">
        <v>0</v>
      </c>
    </row>
    <row r="18" spans="1:11" ht="39" customHeight="1" thickBot="1">
      <c r="A18" s="115" t="s">
        <v>68</v>
      </c>
      <c r="B18" s="204" t="s">
        <v>142</v>
      </c>
      <c r="C18" s="205"/>
      <c r="D18" s="25" t="s">
        <v>12</v>
      </c>
      <c r="E18" s="26" t="s">
        <v>19</v>
      </c>
      <c r="F18" s="107">
        <v>1679093.79</v>
      </c>
      <c r="G18" s="67">
        <v>1679093.79</v>
      </c>
      <c r="H18" s="67">
        <v>0</v>
      </c>
      <c r="I18" s="118">
        <v>0</v>
      </c>
    </row>
    <row r="19" spans="1:11" ht="56.25" customHeight="1" thickBot="1">
      <c r="A19" s="120" t="s">
        <v>69</v>
      </c>
      <c r="B19" s="94" t="s">
        <v>89</v>
      </c>
      <c r="C19" s="133" t="s">
        <v>89</v>
      </c>
      <c r="D19" s="68" t="s">
        <v>12</v>
      </c>
      <c r="E19" s="68" t="s">
        <v>8</v>
      </c>
      <c r="F19" s="72">
        <f t="shared" si="1"/>
        <v>0</v>
      </c>
      <c r="G19" s="131">
        <v>0</v>
      </c>
      <c r="H19" s="131">
        <v>0</v>
      </c>
      <c r="I19" s="132">
        <v>0</v>
      </c>
    </row>
    <row r="20" spans="1:11" ht="76.5" customHeight="1" thickBot="1">
      <c r="A20" s="120" t="s">
        <v>70</v>
      </c>
      <c r="B20" s="99" t="s">
        <v>21</v>
      </c>
      <c r="C20" s="99" t="s">
        <v>90</v>
      </c>
      <c r="D20" s="71" t="s">
        <v>12</v>
      </c>
      <c r="E20" s="137" t="s">
        <v>8</v>
      </c>
      <c r="F20" s="138">
        <f t="shared" si="1"/>
        <v>213000</v>
      </c>
      <c r="G20" s="51">
        <v>213000</v>
      </c>
      <c r="H20" s="51">
        <v>0</v>
      </c>
      <c r="I20" s="51">
        <v>0</v>
      </c>
      <c r="K20" t="s">
        <v>134</v>
      </c>
    </row>
    <row r="21" spans="1:11" ht="43.5" customHeight="1" thickBot="1">
      <c r="A21" s="120" t="s">
        <v>71</v>
      </c>
      <c r="B21" s="201" t="s">
        <v>22</v>
      </c>
      <c r="C21" s="201"/>
      <c r="D21" s="44" t="s">
        <v>10</v>
      </c>
      <c r="E21" s="27" t="s">
        <v>8</v>
      </c>
      <c r="F21" s="7">
        <f t="shared" si="1"/>
        <v>2710720.3</v>
      </c>
      <c r="G21" s="105">
        <v>1038000</v>
      </c>
      <c r="H21" s="105">
        <v>700000</v>
      </c>
      <c r="I21" s="121">
        <v>972720.3</v>
      </c>
    </row>
    <row r="22" spans="1:11" ht="39.75" customHeight="1">
      <c r="A22" s="120" t="s">
        <v>72</v>
      </c>
      <c r="B22" s="202" t="s">
        <v>23</v>
      </c>
      <c r="C22" s="203"/>
      <c r="D22" s="122" t="s">
        <v>10</v>
      </c>
      <c r="E22" s="122" t="s">
        <v>8</v>
      </c>
      <c r="F22" s="134">
        <f t="shared" si="1"/>
        <v>1366628</v>
      </c>
      <c r="G22" s="175">
        <v>566628</v>
      </c>
      <c r="H22" s="52">
        <v>400000</v>
      </c>
      <c r="I22" s="117">
        <v>400000</v>
      </c>
    </row>
    <row r="23" spans="1:11" ht="31.5" customHeight="1">
      <c r="A23" s="123"/>
      <c r="B23" s="233" t="s">
        <v>24</v>
      </c>
      <c r="C23" s="233"/>
      <c r="D23" s="124"/>
      <c r="E23" s="124" t="s">
        <v>8</v>
      </c>
      <c r="F23" s="125">
        <f>SUM(F9:F22)</f>
        <v>71051851.090000004</v>
      </c>
      <c r="G23" s="51">
        <f>SUM(G9:G22)</f>
        <v>25784044.789999999</v>
      </c>
      <c r="H23" s="51">
        <f>SUM(H9:H22)</f>
        <v>22687543</v>
      </c>
      <c r="I23" s="51">
        <f>SUM(I9:I22)</f>
        <v>22580263.300000001</v>
      </c>
    </row>
    <row r="24" spans="1:11">
      <c r="A24" s="210" t="s">
        <v>25</v>
      </c>
      <c r="B24" s="199"/>
      <c r="C24" s="199"/>
      <c r="D24" s="199"/>
      <c r="E24" s="199"/>
      <c r="F24" s="199"/>
      <c r="G24" s="199"/>
      <c r="H24" s="199"/>
      <c r="I24" s="200"/>
    </row>
    <row r="25" spans="1:11" ht="21" customHeight="1" thickBot="1">
      <c r="A25" s="197" t="s">
        <v>73</v>
      </c>
      <c r="B25" s="198"/>
      <c r="C25" s="198"/>
      <c r="D25" s="199"/>
      <c r="E25" s="199"/>
      <c r="F25" s="199"/>
      <c r="G25" s="199"/>
      <c r="H25" s="199"/>
      <c r="I25" s="200"/>
    </row>
    <row r="26" spans="1:11" ht="106.5" customHeight="1" thickBot="1">
      <c r="A26" s="58" t="s">
        <v>26</v>
      </c>
      <c r="B26" s="135" t="s">
        <v>87</v>
      </c>
      <c r="C26" s="139" t="s">
        <v>103</v>
      </c>
      <c r="D26" s="187" t="s">
        <v>27</v>
      </c>
      <c r="E26" s="189" t="s">
        <v>8</v>
      </c>
      <c r="F26" s="51">
        <f t="shared" ref="F26:F41" si="2">G26+H26+I26</f>
        <v>199253012</v>
      </c>
      <c r="G26" s="51">
        <v>68183368</v>
      </c>
      <c r="H26" s="51">
        <v>65534822</v>
      </c>
      <c r="I26" s="188">
        <v>65534822</v>
      </c>
    </row>
    <row r="27" spans="1:11" ht="54" customHeight="1" thickBot="1">
      <c r="A27" s="102" t="s">
        <v>28</v>
      </c>
      <c r="B27" s="180" t="s">
        <v>43</v>
      </c>
      <c r="C27" s="124" t="s">
        <v>139</v>
      </c>
      <c r="D27" s="124" t="s">
        <v>27</v>
      </c>
      <c r="E27" s="124" t="s">
        <v>8</v>
      </c>
      <c r="F27" s="184">
        <f>G27+H27+I27</f>
        <v>236706</v>
      </c>
      <c r="G27" s="183">
        <v>78902</v>
      </c>
      <c r="H27" s="183">
        <v>78902</v>
      </c>
      <c r="I27" s="51">
        <v>78902</v>
      </c>
    </row>
    <row r="28" spans="1:11" ht="41.25" customHeight="1" thickBot="1">
      <c r="A28" s="102" t="s">
        <v>91</v>
      </c>
      <c r="B28" s="208" t="s">
        <v>14</v>
      </c>
      <c r="C28" s="248"/>
      <c r="D28" s="21" t="s">
        <v>27</v>
      </c>
      <c r="E28" s="181" t="s">
        <v>8</v>
      </c>
      <c r="F28" s="182">
        <f t="shared" si="2"/>
        <v>9781571</v>
      </c>
      <c r="G28" s="182">
        <v>4781571</v>
      </c>
      <c r="H28" s="182">
        <v>3000000</v>
      </c>
      <c r="I28" s="182">
        <v>2000000</v>
      </c>
    </row>
    <row r="29" spans="1:11" ht="41.25" customHeight="1" thickBot="1">
      <c r="A29" s="143" t="s">
        <v>93</v>
      </c>
      <c r="B29" s="101" t="s">
        <v>88</v>
      </c>
      <c r="C29" s="140" t="s">
        <v>88</v>
      </c>
      <c r="D29" s="21" t="s">
        <v>27</v>
      </c>
      <c r="E29" s="88" t="s">
        <v>8</v>
      </c>
      <c r="F29" s="70">
        <f t="shared" si="2"/>
        <v>315000</v>
      </c>
      <c r="G29" s="70">
        <v>105000</v>
      </c>
      <c r="H29" s="70">
        <v>105000</v>
      </c>
      <c r="I29" s="70">
        <v>105000</v>
      </c>
    </row>
    <row r="30" spans="1:11" ht="41.25" customHeight="1" thickBot="1">
      <c r="A30" s="102" t="s">
        <v>92</v>
      </c>
      <c r="B30" s="61" t="s">
        <v>9</v>
      </c>
      <c r="C30" s="62" t="s">
        <v>9</v>
      </c>
      <c r="D30" s="21" t="s">
        <v>27</v>
      </c>
      <c r="E30" s="88" t="s">
        <v>8</v>
      </c>
      <c r="F30" s="70">
        <f t="shared" si="2"/>
        <v>770000</v>
      </c>
      <c r="G30" s="70">
        <v>700000</v>
      </c>
      <c r="H30" s="70">
        <v>70000</v>
      </c>
      <c r="I30" s="70">
        <v>0</v>
      </c>
    </row>
    <row r="31" spans="1:11" ht="41.25" customHeight="1" thickBot="1">
      <c r="A31" s="102" t="s">
        <v>94</v>
      </c>
      <c r="B31" s="61" t="s">
        <v>13</v>
      </c>
      <c r="C31" s="62" t="s">
        <v>13</v>
      </c>
      <c r="D31" s="21" t="s">
        <v>27</v>
      </c>
      <c r="E31" s="88" t="s">
        <v>8</v>
      </c>
      <c r="F31" s="70">
        <f t="shared" si="2"/>
        <v>233255.66</v>
      </c>
      <c r="G31" s="70">
        <v>233255.66</v>
      </c>
      <c r="H31" s="70">
        <v>0</v>
      </c>
      <c r="I31" s="70">
        <v>0</v>
      </c>
    </row>
    <row r="32" spans="1:11" ht="46.5" customHeight="1" thickBot="1">
      <c r="A32" s="102" t="s">
        <v>95</v>
      </c>
      <c r="B32" s="94" t="s">
        <v>11</v>
      </c>
      <c r="C32" s="141" t="s">
        <v>11</v>
      </c>
      <c r="D32" s="21" t="s">
        <v>27</v>
      </c>
      <c r="E32" s="88" t="s">
        <v>8</v>
      </c>
      <c r="F32" s="70">
        <f t="shared" si="2"/>
        <v>2735132.71</v>
      </c>
      <c r="G32" s="70">
        <v>1737920.71</v>
      </c>
      <c r="H32" s="70">
        <v>831114</v>
      </c>
      <c r="I32" s="70">
        <v>166098</v>
      </c>
    </row>
    <row r="33" spans="1:11" ht="41.25" customHeight="1" thickBot="1">
      <c r="A33" s="102" t="s">
        <v>96</v>
      </c>
      <c r="B33" s="204" t="s">
        <v>135</v>
      </c>
      <c r="C33" s="205"/>
      <c r="D33" s="21" t="s">
        <v>27</v>
      </c>
      <c r="E33" s="88" t="s">
        <v>8</v>
      </c>
      <c r="F33" s="70">
        <f t="shared" si="2"/>
        <v>3923807.5300000003</v>
      </c>
      <c r="G33" s="70">
        <v>1344019</v>
      </c>
      <c r="H33" s="70">
        <v>1341962.1100000001</v>
      </c>
      <c r="I33" s="70">
        <v>1237826.42</v>
      </c>
    </row>
    <row r="34" spans="1:11" ht="41.25" customHeight="1" thickBot="1">
      <c r="A34" s="102" t="s">
        <v>97</v>
      </c>
      <c r="B34" s="204" t="s">
        <v>18</v>
      </c>
      <c r="C34" s="205"/>
      <c r="D34" s="21" t="s">
        <v>27</v>
      </c>
      <c r="E34" s="88" t="s">
        <v>8</v>
      </c>
      <c r="F34" s="70">
        <f t="shared" si="2"/>
        <v>0</v>
      </c>
      <c r="G34" s="70">
        <v>0</v>
      </c>
      <c r="H34" s="70">
        <v>0</v>
      </c>
      <c r="I34" s="70">
        <v>0</v>
      </c>
    </row>
    <row r="35" spans="1:11" ht="59.25" customHeight="1" thickBot="1">
      <c r="A35" s="102" t="s">
        <v>98</v>
      </c>
      <c r="B35" s="204" t="s">
        <v>136</v>
      </c>
      <c r="C35" s="205"/>
      <c r="D35" s="21" t="s">
        <v>27</v>
      </c>
      <c r="E35" s="88" t="s">
        <v>140</v>
      </c>
      <c r="F35" s="70">
        <f t="shared" si="2"/>
        <v>8052031</v>
      </c>
      <c r="G35" s="70">
        <v>6012035</v>
      </c>
      <c r="H35" s="70">
        <v>962035</v>
      </c>
      <c r="I35" s="70">
        <v>1077961</v>
      </c>
    </row>
    <row r="36" spans="1:11" ht="54" customHeight="1" thickBot="1">
      <c r="A36" s="100" t="s">
        <v>99</v>
      </c>
      <c r="B36" s="94" t="s">
        <v>89</v>
      </c>
      <c r="C36" s="133" t="s">
        <v>89</v>
      </c>
      <c r="D36" s="71" t="s">
        <v>27</v>
      </c>
      <c r="E36" s="88" t="s">
        <v>8</v>
      </c>
      <c r="F36" s="70">
        <f t="shared" si="2"/>
        <v>0</v>
      </c>
      <c r="G36" s="70">
        <v>0</v>
      </c>
      <c r="H36" s="70">
        <v>0</v>
      </c>
      <c r="I36" s="70">
        <v>0</v>
      </c>
    </row>
    <row r="37" spans="1:11" ht="79.5" customHeight="1" thickBot="1">
      <c r="A37" s="98" t="s">
        <v>100</v>
      </c>
      <c r="B37" s="99" t="s">
        <v>21</v>
      </c>
      <c r="C37" s="99" t="s">
        <v>90</v>
      </c>
      <c r="D37" s="88" t="s">
        <v>27</v>
      </c>
      <c r="E37" s="77" t="s">
        <v>30</v>
      </c>
      <c r="F37" s="66">
        <f t="shared" si="2"/>
        <v>0</v>
      </c>
      <c r="G37" s="57">
        <v>0</v>
      </c>
      <c r="H37" s="57">
        <v>0</v>
      </c>
      <c r="I37" s="66">
        <v>0</v>
      </c>
    </row>
    <row r="38" spans="1:11" ht="28.5" customHeight="1" thickBot="1">
      <c r="A38" s="28" t="s">
        <v>101</v>
      </c>
      <c r="B38" s="201" t="s">
        <v>22</v>
      </c>
      <c r="C38" s="201"/>
      <c r="D38" s="29" t="s">
        <v>27</v>
      </c>
      <c r="E38" s="29" t="s">
        <v>8</v>
      </c>
      <c r="F38" s="9">
        <f t="shared" si="2"/>
        <v>3707253</v>
      </c>
      <c r="G38" s="51">
        <v>1582000</v>
      </c>
      <c r="H38" s="10">
        <v>1125253</v>
      </c>
      <c r="I38" s="111">
        <v>1000000</v>
      </c>
    </row>
    <row r="39" spans="1:11" ht="30" customHeight="1" thickBot="1">
      <c r="A39" s="30" t="s">
        <v>102</v>
      </c>
      <c r="B39" s="202" t="s">
        <v>23</v>
      </c>
      <c r="C39" s="203"/>
      <c r="D39" s="12" t="s">
        <v>27</v>
      </c>
      <c r="E39" s="12" t="s">
        <v>8</v>
      </c>
      <c r="F39" s="15">
        <f t="shared" si="2"/>
        <v>1427479.34</v>
      </c>
      <c r="G39" s="51">
        <v>1096365.3400000001</v>
      </c>
      <c r="H39" s="10">
        <v>40000</v>
      </c>
      <c r="I39" s="112">
        <v>291114</v>
      </c>
    </row>
    <row r="40" spans="1:11" ht="54" customHeight="1" thickBot="1">
      <c r="A40" s="152" t="s">
        <v>74</v>
      </c>
      <c r="B40" s="249" t="s">
        <v>104</v>
      </c>
      <c r="C40" s="250"/>
      <c r="D40" s="147" t="s">
        <v>27</v>
      </c>
      <c r="E40" s="153" t="s">
        <v>8</v>
      </c>
      <c r="F40" s="103">
        <f t="shared" si="2"/>
        <v>0</v>
      </c>
      <c r="G40" s="175">
        <v>0</v>
      </c>
      <c r="H40" s="104">
        <v>0</v>
      </c>
      <c r="I40" s="111">
        <v>0</v>
      </c>
    </row>
    <row r="41" spans="1:11" ht="54" customHeight="1" thickBot="1">
      <c r="A41" s="190" t="s">
        <v>75</v>
      </c>
      <c r="B41" s="137"/>
      <c r="C41" s="137" t="s">
        <v>49</v>
      </c>
      <c r="D41" s="147" t="s">
        <v>27</v>
      </c>
      <c r="E41" s="153" t="s">
        <v>8</v>
      </c>
      <c r="F41" s="131">
        <f t="shared" si="2"/>
        <v>0</v>
      </c>
      <c r="G41" s="131">
        <v>0</v>
      </c>
      <c r="H41" s="131">
        <v>0</v>
      </c>
      <c r="I41" s="186">
        <v>0</v>
      </c>
      <c r="K41" t="s">
        <v>134</v>
      </c>
    </row>
    <row r="42" spans="1:11" ht="38.25" customHeight="1" thickBot="1">
      <c r="A42" s="258" t="s">
        <v>147</v>
      </c>
      <c r="B42" s="189"/>
      <c r="C42" s="260" t="s">
        <v>148</v>
      </c>
      <c r="D42" s="262" t="s">
        <v>27</v>
      </c>
      <c r="E42" s="77" t="s">
        <v>46</v>
      </c>
      <c r="F42" s="51">
        <v>728000</v>
      </c>
      <c r="G42" s="51">
        <v>168000</v>
      </c>
      <c r="H42" s="51">
        <v>280000</v>
      </c>
      <c r="I42" s="51">
        <v>280000</v>
      </c>
    </row>
    <row r="43" spans="1:11" ht="27.75" customHeight="1" thickBot="1">
      <c r="A43" s="259"/>
      <c r="B43" s="194"/>
      <c r="C43" s="261"/>
      <c r="D43" s="263"/>
      <c r="E43" s="77" t="s">
        <v>85</v>
      </c>
      <c r="F43" s="196">
        <v>38317</v>
      </c>
      <c r="G43" s="196">
        <v>8843</v>
      </c>
      <c r="H43" s="196">
        <v>14737</v>
      </c>
      <c r="I43" s="196">
        <v>14737</v>
      </c>
    </row>
    <row r="44" spans="1:11" ht="24.75" customHeight="1">
      <c r="A44" s="258" t="s">
        <v>149</v>
      </c>
      <c r="B44" s="194"/>
      <c r="C44" s="260" t="s">
        <v>150</v>
      </c>
      <c r="D44" s="262" t="s">
        <v>27</v>
      </c>
      <c r="E44" s="77" t="s">
        <v>46</v>
      </c>
      <c r="F44" s="196">
        <v>787337.6</v>
      </c>
      <c r="G44" s="196">
        <v>162337.66</v>
      </c>
      <c r="H44" s="196">
        <v>312500</v>
      </c>
      <c r="I44" s="196">
        <v>312500</v>
      </c>
    </row>
    <row r="45" spans="1:11" ht="28.5" customHeight="1">
      <c r="A45" s="259"/>
      <c r="B45" s="189"/>
      <c r="C45" s="261"/>
      <c r="D45" s="263"/>
      <c r="E45" s="124" t="s">
        <v>85</v>
      </c>
      <c r="F45" s="51">
        <v>41441</v>
      </c>
      <c r="G45" s="51">
        <v>8545</v>
      </c>
      <c r="H45" s="51">
        <v>16448</v>
      </c>
      <c r="I45" s="51">
        <v>16448</v>
      </c>
    </row>
    <row r="46" spans="1:11" ht="150" customHeight="1">
      <c r="A46" s="193" t="s">
        <v>155</v>
      </c>
      <c r="B46" s="194"/>
      <c r="C46" s="194" t="s">
        <v>151</v>
      </c>
      <c r="D46" s="195" t="s">
        <v>27</v>
      </c>
      <c r="E46" s="195" t="s">
        <v>152</v>
      </c>
      <c r="F46" s="196">
        <v>17342640</v>
      </c>
      <c r="G46" s="196">
        <v>5780880</v>
      </c>
      <c r="H46" s="196">
        <v>5780880</v>
      </c>
      <c r="I46" s="196">
        <v>5780880</v>
      </c>
    </row>
    <row r="47" spans="1:11" ht="30.75" customHeight="1">
      <c r="A47" s="258" t="s">
        <v>156</v>
      </c>
      <c r="B47" s="189"/>
      <c r="C47" s="260" t="s">
        <v>153</v>
      </c>
      <c r="D47" s="262" t="s">
        <v>27</v>
      </c>
      <c r="E47" s="124" t="s">
        <v>152</v>
      </c>
      <c r="F47" s="51">
        <v>7049492.5599999996</v>
      </c>
      <c r="G47" s="51">
        <v>2267844.16</v>
      </c>
      <c r="H47" s="51">
        <v>2353892.54</v>
      </c>
      <c r="I47" s="51">
        <v>2427755.86</v>
      </c>
    </row>
    <row r="48" spans="1:11" ht="27.75" customHeight="1">
      <c r="A48" s="266"/>
      <c r="B48" s="189"/>
      <c r="C48" s="268"/>
      <c r="D48" s="270"/>
      <c r="E48" s="124" t="s">
        <v>154</v>
      </c>
      <c r="F48" s="51">
        <v>502415.44</v>
      </c>
      <c r="G48" s="51">
        <v>197203.84</v>
      </c>
      <c r="H48" s="51">
        <v>150248.46</v>
      </c>
      <c r="I48" s="51">
        <v>154963.14000000001</v>
      </c>
    </row>
    <row r="49" spans="1:9" ht="64.5" customHeight="1">
      <c r="A49" s="267"/>
      <c r="B49" s="189"/>
      <c r="C49" s="269"/>
      <c r="D49" s="271"/>
      <c r="E49" s="124" t="s">
        <v>85</v>
      </c>
      <c r="F49" s="51">
        <v>397469.47</v>
      </c>
      <c r="G49" s="51">
        <v>129740</v>
      </c>
      <c r="H49" s="51">
        <v>131796.89000000001</v>
      </c>
      <c r="I49" s="51">
        <v>135932.57999999999</v>
      </c>
    </row>
    <row r="50" spans="1:9" ht="52.5" thickBot="1">
      <c r="A50" s="31"/>
      <c r="B50" s="251" t="s">
        <v>31</v>
      </c>
      <c r="C50" s="252"/>
      <c r="D50" s="191" t="s">
        <v>29</v>
      </c>
      <c r="E50" s="192" t="s">
        <v>8</v>
      </c>
      <c r="F50" s="45">
        <f>SUM(F26:F49)</f>
        <v>257322361.31</v>
      </c>
      <c r="G50" s="13">
        <f>SUM(G26:G49)</f>
        <v>94577830.36999999</v>
      </c>
      <c r="H50" s="16">
        <f>SUM(H26:H49)</f>
        <v>82129591</v>
      </c>
      <c r="I50" s="113">
        <f>SUM(I26:I49)</f>
        <v>80614940</v>
      </c>
    </row>
    <row r="51" spans="1:9">
      <c r="A51" s="242" t="s">
        <v>107</v>
      </c>
      <c r="B51" s="243"/>
      <c r="C51" s="243"/>
      <c r="D51" s="199"/>
      <c r="E51" s="199"/>
      <c r="F51" s="243"/>
      <c r="G51" s="243"/>
      <c r="H51" s="243"/>
      <c r="I51" s="244"/>
    </row>
    <row r="52" spans="1:9" ht="15.75" thickBot="1">
      <c r="A52" s="197" t="s">
        <v>130</v>
      </c>
      <c r="B52" s="198"/>
      <c r="C52" s="198"/>
      <c r="D52" s="198"/>
      <c r="E52" s="198"/>
      <c r="F52" s="198"/>
      <c r="G52" s="198"/>
      <c r="H52" s="198"/>
      <c r="I52" s="245"/>
    </row>
    <row r="53" spans="1:9" ht="67.5" customHeight="1" thickBot="1">
      <c r="A53" s="60" t="s">
        <v>76</v>
      </c>
      <c r="B53" s="61" t="s">
        <v>36</v>
      </c>
      <c r="C53" s="62" t="s">
        <v>36</v>
      </c>
      <c r="D53" s="55" t="s">
        <v>37</v>
      </c>
      <c r="E53" s="65" t="s">
        <v>8</v>
      </c>
      <c r="F53" s="56">
        <f>G53+H53+I53</f>
        <v>3448913</v>
      </c>
      <c r="G53" s="56">
        <v>1420192</v>
      </c>
      <c r="H53" s="56">
        <v>1339861</v>
      </c>
      <c r="I53" s="53">
        <v>688860</v>
      </c>
    </row>
    <row r="54" spans="1:9" ht="46.5" customHeight="1" thickBot="1">
      <c r="A54" s="60" t="s">
        <v>77</v>
      </c>
      <c r="B54" s="61" t="s">
        <v>38</v>
      </c>
      <c r="C54" s="62" t="s">
        <v>38</v>
      </c>
      <c r="D54" s="65" t="s">
        <v>37</v>
      </c>
      <c r="E54" s="65" t="s">
        <v>16</v>
      </c>
      <c r="F54" s="56">
        <f>G54+H54+I54</f>
        <v>0</v>
      </c>
      <c r="G54" s="56">
        <v>0</v>
      </c>
      <c r="H54" s="56">
        <v>0</v>
      </c>
      <c r="I54" s="56">
        <v>0</v>
      </c>
    </row>
    <row r="55" spans="1:9" ht="54" customHeight="1" thickBot="1">
      <c r="A55" s="93" t="s">
        <v>78</v>
      </c>
      <c r="B55" s="94" t="s">
        <v>39</v>
      </c>
      <c r="C55" s="95" t="s">
        <v>105</v>
      </c>
      <c r="D55" s="55" t="s">
        <v>37</v>
      </c>
      <c r="E55" s="77" t="s">
        <v>8</v>
      </c>
      <c r="F55" s="66">
        <f>G55+H55+I55</f>
        <v>0</v>
      </c>
      <c r="G55" s="66">
        <v>0</v>
      </c>
      <c r="H55" s="66">
        <v>0</v>
      </c>
      <c r="I55" s="136">
        <v>0</v>
      </c>
    </row>
    <row r="56" spans="1:9" ht="27" thickBot="1">
      <c r="A56" s="32"/>
      <c r="B56" s="240" t="s">
        <v>129</v>
      </c>
      <c r="C56" s="241"/>
      <c r="D56" s="33" t="s">
        <v>40</v>
      </c>
      <c r="E56" s="34" t="s">
        <v>8</v>
      </c>
      <c r="F56" s="34">
        <f>SUM(F53:F55)</f>
        <v>3448913</v>
      </c>
      <c r="G56" s="34">
        <f>SUM(G53:G55)</f>
        <v>1420192</v>
      </c>
      <c r="H56" s="34">
        <f>SUM(H53:H55)</f>
        <v>1339861</v>
      </c>
      <c r="I56" s="144">
        <f>SUM(I53:I55)</f>
        <v>688860</v>
      </c>
    </row>
    <row r="57" spans="1:9">
      <c r="A57" s="242" t="s">
        <v>110</v>
      </c>
      <c r="B57" s="199"/>
      <c r="C57" s="199"/>
      <c r="D57" s="243"/>
      <c r="E57" s="243"/>
      <c r="F57" s="243"/>
      <c r="G57" s="243"/>
      <c r="H57" s="243"/>
      <c r="I57" s="244"/>
    </row>
    <row r="58" spans="1:9" ht="31.5" customHeight="1" thickBot="1">
      <c r="A58" s="197" t="s">
        <v>144</v>
      </c>
      <c r="B58" s="198"/>
      <c r="C58" s="198"/>
      <c r="D58" s="198"/>
      <c r="E58" s="198"/>
      <c r="F58" s="198"/>
      <c r="G58" s="198"/>
      <c r="H58" s="198"/>
      <c r="I58" s="245"/>
    </row>
    <row r="59" spans="1:9" ht="51.75" thickBot="1">
      <c r="A59" s="246" t="s">
        <v>111</v>
      </c>
      <c r="B59" s="247"/>
      <c r="C59" s="14" t="s">
        <v>41</v>
      </c>
      <c r="D59" s="17" t="s">
        <v>42</v>
      </c>
      <c r="E59" s="12" t="s">
        <v>8</v>
      </c>
      <c r="F59" s="20">
        <f t="shared" ref="F59:F67" si="3">G59+H59+I59</f>
        <v>16638196</v>
      </c>
      <c r="G59" s="46">
        <v>8720796</v>
      </c>
      <c r="H59" s="46">
        <v>5191100</v>
      </c>
      <c r="I59" s="46">
        <v>2726300</v>
      </c>
    </row>
    <row r="60" spans="1:9" ht="56.25" customHeight="1" thickBot="1">
      <c r="A60" s="238" t="s">
        <v>112</v>
      </c>
      <c r="B60" s="239"/>
      <c r="C60" s="82" t="s">
        <v>44</v>
      </c>
      <c r="D60" s="55" t="s">
        <v>35</v>
      </c>
      <c r="E60" s="55" t="s">
        <v>8</v>
      </c>
      <c r="F60" s="50">
        <f t="shared" si="3"/>
        <v>0</v>
      </c>
      <c r="G60" s="160">
        <v>0</v>
      </c>
      <c r="H60" s="160">
        <v>0</v>
      </c>
      <c r="I60" s="160">
        <v>0</v>
      </c>
    </row>
    <row r="61" spans="1:9" ht="26.25" thickBot="1">
      <c r="A61" s="234" t="s">
        <v>113</v>
      </c>
      <c r="B61" s="235"/>
      <c r="C61" s="18" t="s">
        <v>45</v>
      </c>
      <c r="D61" s="29" t="s">
        <v>33</v>
      </c>
      <c r="E61" s="29" t="s">
        <v>8</v>
      </c>
      <c r="F61" s="49">
        <f t="shared" si="3"/>
        <v>50700</v>
      </c>
      <c r="G61" s="162">
        <v>16900</v>
      </c>
      <c r="H61" s="163">
        <v>16900</v>
      </c>
      <c r="I61" s="164">
        <v>16900</v>
      </c>
    </row>
    <row r="62" spans="1:9" ht="225.75" customHeight="1" thickBot="1">
      <c r="A62" s="236" t="s">
        <v>114</v>
      </c>
      <c r="B62" s="237"/>
      <c r="C62" s="90" t="s">
        <v>137</v>
      </c>
      <c r="D62" s="91" t="s">
        <v>35</v>
      </c>
      <c r="E62" s="91" t="s">
        <v>46</v>
      </c>
      <c r="F62" s="92">
        <f t="shared" si="3"/>
        <v>2595600</v>
      </c>
      <c r="G62" s="165">
        <v>865200</v>
      </c>
      <c r="H62" s="166">
        <v>865200</v>
      </c>
      <c r="I62" s="167">
        <v>865200</v>
      </c>
    </row>
    <row r="63" spans="1:9" ht="36" customHeight="1" thickBot="1">
      <c r="A63" s="257" t="s">
        <v>115</v>
      </c>
      <c r="B63" s="257"/>
      <c r="C63" s="87" t="s">
        <v>47</v>
      </c>
      <c r="D63" s="88" t="s">
        <v>35</v>
      </c>
      <c r="E63" s="88" t="s">
        <v>8</v>
      </c>
      <c r="F63" s="89">
        <f t="shared" si="3"/>
        <v>181000</v>
      </c>
      <c r="G63" s="168">
        <v>181000</v>
      </c>
      <c r="H63" s="168">
        <v>0</v>
      </c>
      <c r="I63" s="168">
        <v>0</v>
      </c>
    </row>
    <row r="64" spans="1:9" ht="43.5" customHeight="1" thickBot="1">
      <c r="A64" s="264" t="s">
        <v>116</v>
      </c>
      <c r="B64" s="265"/>
      <c r="C64" s="84" t="s">
        <v>106</v>
      </c>
      <c r="D64" s="78" t="s">
        <v>35</v>
      </c>
      <c r="E64" s="78" t="s">
        <v>8</v>
      </c>
      <c r="F64" s="85">
        <f t="shared" si="3"/>
        <v>1444113</v>
      </c>
      <c r="G64" s="165">
        <v>481371</v>
      </c>
      <c r="H64" s="165">
        <v>481371</v>
      </c>
      <c r="I64" s="165">
        <v>481371</v>
      </c>
    </row>
    <row r="65" spans="1:14" ht="40.5" customHeight="1" thickBot="1">
      <c r="A65" s="238" t="s">
        <v>117</v>
      </c>
      <c r="B65" s="239"/>
      <c r="C65" s="79" t="s">
        <v>48</v>
      </c>
      <c r="D65" s="55" t="s">
        <v>35</v>
      </c>
      <c r="E65" s="55" t="s">
        <v>8</v>
      </c>
      <c r="F65" s="50">
        <f t="shared" si="3"/>
        <v>0</v>
      </c>
      <c r="G65" s="161">
        <v>0</v>
      </c>
      <c r="H65" s="160">
        <v>0</v>
      </c>
      <c r="I65" s="160">
        <v>0</v>
      </c>
    </row>
    <row r="66" spans="1:14" ht="57" customHeight="1" thickBot="1">
      <c r="A66" s="238" t="s">
        <v>118</v>
      </c>
      <c r="B66" s="239"/>
      <c r="C66" s="82" t="s">
        <v>50</v>
      </c>
      <c r="D66" s="55" t="s">
        <v>35</v>
      </c>
      <c r="E66" s="109" t="s">
        <v>8</v>
      </c>
      <c r="F66" s="89">
        <f t="shared" si="3"/>
        <v>0</v>
      </c>
      <c r="G66" s="168">
        <v>0</v>
      </c>
      <c r="H66" s="168">
        <v>0</v>
      </c>
      <c r="I66" s="169">
        <v>0</v>
      </c>
    </row>
    <row r="67" spans="1:14" ht="40.5" customHeight="1" thickBot="1">
      <c r="A67" s="238" t="s">
        <v>119</v>
      </c>
      <c r="B67" s="239"/>
      <c r="C67" s="65" t="s">
        <v>49</v>
      </c>
      <c r="D67" s="55" t="s">
        <v>35</v>
      </c>
      <c r="E67" s="109" t="s">
        <v>8</v>
      </c>
      <c r="F67" s="89">
        <f t="shared" si="3"/>
        <v>0</v>
      </c>
      <c r="G67" s="168">
        <v>0</v>
      </c>
      <c r="H67" s="168">
        <v>0</v>
      </c>
      <c r="I67" s="168">
        <v>0</v>
      </c>
    </row>
    <row r="68" spans="1:14" ht="43.5" customHeight="1" thickBot="1">
      <c r="A68" s="238" t="s">
        <v>120</v>
      </c>
      <c r="B68" s="239"/>
      <c r="C68" s="79" t="s">
        <v>51</v>
      </c>
      <c r="D68" s="55" t="s">
        <v>35</v>
      </c>
      <c r="E68" s="109" t="s">
        <v>16</v>
      </c>
      <c r="F68" s="89">
        <f>+G68+H68+I68</f>
        <v>0</v>
      </c>
      <c r="G68" s="168">
        <v>0</v>
      </c>
      <c r="H68" s="168">
        <v>0</v>
      </c>
      <c r="I68" s="168">
        <v>0</v>
      </c>
    </row>
    <row r="69" spans="1:14" ht="27" customHeight="1" thickBot="1">
      <c r="A69" s="159" t="s">
        <v>121</v>
      </c>
      <c r="B69" s="19"/>
      <c r="C69" s="11" t="s">
        <v>18</v>
      </c>
      <c r="D69" s="35" t="s">
        <v>35</v>
      </c>
      <c r="E69" s="146" t="s">
        <v>85</v>
      </c>
      <c r="F69" s="89">
        <f t="shared" ref="F69:F75" si="4">G69+H69+I69</f>
        <v>0</v>
      </c>
      <c r="G69" s="168">
        <v>0</v>
      </c>
      <c r="H69" s="168">
        <v>0</v>
      </c>
      <c r="I69" s="168">
        <v>0</v>
      </c>
    </row>
    <row r="70" spans="1:14" ht="54.75" customHeight="1" thickBot="1">
      <c r="A70" s="272" t="s">
        <v>122</v>
      </c>
      <c r="B70" s="265"/>
      <c r="C70" s="76" t="s">
        <v>108</v>
      </c>
      <c r="D70" s="77" t="s">
        <v>35</v>
      </c>
      <c r="E70" s="147" t="s">
        <v>8</v>
      </c>
      <c r="F70" s="89">
        <f t="shared" si="4"/>
        <v>0</v>
      </c>
      <c r="G70" s="168">
        <v>0</v>
      </c>
      <c r="H70" s="168">
        <v>0</v>
      </c>
      <c r="I70" s="169">
        <v>0</v>
      </c>
    </row>
    <row r="71" spans="1:14" ht="80.25" customHeight="1" thickBot="1">
      <c r="A71" s="40" t="s">
        <v>123</v>
      </c>
      <c r="B71" s="41"/>
      <c r="C71" s="39" t="s">
        <v>86</v>
      </c>
      <c r="D71" s="42" t="s">
        <v>35</v>
      </c>
      <c r="E71" s="148" t="s">
        <v>85</v>
      </c>
      <c r="F71" s="89">
        <f t="shared" si="4"/>
        <v>1977012</v>
      </c>
      <c r="G71" s="168">
        <v>659004</v>
      </c>
      <c r="H71" s="168">
        <v>659004</v>
      </c>
      <c r="I71" s="169">
        <v>659004</v>
      </c>
    </row>
    <row r="72" spans="1:14" ht="39" customHeight="1" thickBot="1">
      <c r="A72" s="159" t="s">
        <v>124</v>
      </c>
      <c r="B72" s="86"/>
      <c r="C72" s="145" t="s">
        <v>88</v>
      </c>
      <c r="D72" s="42" t="s">
        <v>35</v>
      </c>
      <c r="E72" s="148" t="s">
        <v>85</v>
      </c>
      <c r="F72" s="89">
        <f t="shared" si="4"/>
        <v>160000</v>
      </c>
      <c r="G72" s="168">
        <v>80000</v>
      </c>
      <c r="H72" s="170">
        <v>80000</v>
      </c>
      <c r="I72" s="171">
        <v>0</v>
      </c>
    </row>
    <row r="73" spans="1:14" ht="40.5" customHeight="1" thickBot="1">
      <c r="A73" s="149" t="s">
        <v>125</v>
      </c>
      <c r="B73" s="150"/>
      <c r="C73" s="71" t="s">
        <v>22</v>
      </c>
      <c r="D73" s="42" t="s">
        <v>35</v>
      </c>
      <c r="E73" s="148" t="s">
        <v>85</v>
      </c>
      <c r="F73" s="151">
        <f t="shared" si="4"/>
        <v>0</v>
      </c>
      <c r="G73" s="170">
        <v>0</v>
      </c>
      <c r="H73" s="170">
        <v>0</v>
      </c>
      <c r="I73" s="171">
        <v>0</v>
      </c>
      <c r="N73" t="s">
        <v>138</v>
      </c>
    </row>
    <row r="74" spans="1:14" ht="41.25" customHeight="1" thickBot="1">
      <c r="A74" s="149" t="s">
        <v>126</v>
      </c>
      <c r="B74" s="150"/>
      <c r="C74" s="87" t="s">
        <v>109</v>
      </c>
      <c r="D74" s="42" t="s">
        <v>35</v>
      </c>
      <c r="E74" s="148" t="s">
        <v>85</v>
      </c>
      <c r="F74" s="151">
        <f t="shared" si="4"/>
        <v>293100</v>
      </c>
      <c r="G74" s="170">
        <v>293100</v>
      </c>
      <c r="H74" s="170">
        <v>0</v>
      </c>
      <c r="I74" s="170">
        <v>0</v>
      </c>
    </row>
    <row r="75" spans="1:14" ht="39" customHeight="1" thickBot="1">
      <c r="A75" s="159" t="s">
        <v>127</v>
      </c>
      <c r="B75" s="38"/>
      <c r="C75" s="145" t="s">
        <v>34</v>
      </c>
      <c r="D75" s="43" t="s">
        <v>35</v>
      </c>
      <c r="E75" s="43" t="s">
        <v>8</v>
      </c>
      <c r="F75" s="154">
        <f t="shared" si="4"/>
        <v>18675489.699999999</v>
      </c>
      <c r="G75" s="47">
        <v>6121648.5999999996</v>
      </c>
      <c r="H75" s="47">
        <v>6210370.5499999998</v>
      </c>
      <c r="I75" s="47">
        <v>6343470.5499999998</v>
      </c>
    </row>
    <row r="76" spans="1:14" ht="27" customHeight="1" thickBot="1">
      <c r="A76" s="253"/>
      <c r="B76" s="254"/>
      <c r="C76" s="172" t="s">
        <v>128</v>
      </c>
      <c r="D76" s="173"/>
      <c r="E76" s="174"/>
      <c r="F76" s="177">
        <v>42015210.700000003</v>
      </c>
      <c r="G76" s="175">
        <f>SUM(G59:G75)</f>
        <v>17419019.600000001</v>
      </c>
      <c r="H76" s="175">
        <f>SUM(H59:H75)</f>
        <v>13503945.550000001</v>
      </c>
      <c r="I76" s="176">
        <f>SUM(I59:I75)</f>
        <v>11092245.550000001</v>
      </c>
    </row>
    <row r="77" spans="1:14">
      <c r="A77" s="242" t="s">
        <v>131</v>
      </c>
      <c r="B77" s="243"/>
      <c r="C77" s="243"/>
      <c r="D77" s="243"/>
      <c r="E77" s="243"/>
      <c r="F77" s="243"/>
      <c r="G77" s="243"/>
      <c r="H77" s="243"/>
      <c r="I77" s="244"/>
    </row>
    <row r="78" spans="1:14" ht="15.75" thickBot="1">
      <c r="A78" s="197" t="s">
        <v>53</v>
      </c>
      <c r="B78" s="198"/>
      <c r="C78" s="198"/>
      <c r="D78" s="198"/>
      <c r="E78" s="198"/>
      <c r="F78" s="198"/>
      <c r="G78" s="198"/>
      <c r="H78" s="198"/>
      <c r="I78" s="245"/>
    </row>
    <row r="79" spans="1:14" ht="51.75" thickBot="1">
      <c r="A79" s="246" t="s">
        <v>79</v>
      </c>
      <c r="B79" s="247"/>
      <c r="C79" s="14" t="s">
        <v>54</v>
      </c>
      <c r="D79" s="12" t="s">
        <v>55</v>
      </c>
      <c r="E79" s="17" t="s">
        <v>8</v>
      </c>
      <c r="F79" s="48">
        <f t="shared" ref="F79:F86" si="5">G79+H79+I79</f>
        <v>3723861</v>
      </c>
      <c r="G79" s="74">
        <v>1429461</v>
      </c>
      <c r="H79" s="74">
        <v>1171800</v>
      </c>
      <c r="I79" s="74">
        <v>1122600</v>
      </c>
    </row>
    <row r="80" spans="1:14" ht="39.75" thickBot="1">
      <c r="A80" s="246" t="s">
        <v>80</v>
      </c>
      <c r="B80" s="247"/>
      <c r="C80" s="14" t="s">
        <v>14</v>
      </c>
      <c r="D80" s="36" t="s">
        <v>55</v>
      </c>
      <c r="E80" s="17" t="s">
        <v>8</v>
      </c>
      <c r="F80" s="48">
        <f t="shared" si="5"/>
        <v>381516</v>
      </c>
      <c r="G80" s="74">
        <v>330716</v>
      </c>
      <c r="H80" s="74">
        <v>50800</v>
      </c>
      <c r="I80" s="74">
        <v>0</v>
      </c>
    </row>
    <row r="81" spans="1:9" ht="39.75" thickBot="1">
      <c r="A81" s="246" t="s">
        <v>81</v>
      </c>
      <c r="B81" s="247"/>
      <c r="C81" s="17" t="s">
        <v>56</v>
      </c>
      <c r="D81" s="36" t="s">
        <v>55</v>
      </c>
      <c r="E81" s="17" t="s">
        <v>8</v>
      </c>
      <c r="F81" s="48">
        <f t="shared" si="5"/>
        <v>79057</v>
      </c>
      <c r="G81" s="74">
        <v>79057</v>
      </c>
      <c r="H81" s="74">
        <v>0</v>
      </c>
      <c r="I81" s="74">
        <v>0</v>
      </c>
    </row>
    <row r="82" spans="1:9" ht="39" thickBot="1">
      <c r="A82" s="246" t="s">
        <v>82</v>
      </c>
      <c r="B82" s="247"/>
      <c r="C82" s="5" t="s">
        <v>23</v>
      </c>
      <c r="D82" s="17" t="s">
        <v>55</v>
      </c>
      <c r="E82" s="3" t="s">
        <v>8</v>
      </c>
      <c r="F82" s="48">
        <f t="shared" si="5"/>
        <v>79756</v>
      </c>
      <c r="G82" s="74">
        <v>79756</v>
      </c>
      <c r="H82" s="74">
        <v>0</v>
      </c>
      <c r="I82" s="74">
        <v>0</v>
      </c>
    </row>
    <row r="83" spans="1:9" ht="39" thickBot="1">
      <c r="A83" s="246" t="s">
        <v>83</v>
      </c>
      <c r="B83" s="247"/>
      <c r="C83" s="6" t="s">
        <v>22</v>
      </c>
      <c r="D83" s="17" t="s">
        <v>55</v>
      </c>
      <c r="E83" s="3" t="s">
        <v>8</v>
      </c>
      <c r="F83" s="48">
        <f t="shared" si="5"/>
        <v>1445885</v>
      </c>
      <c r="G83" s="74">
        <v>1145885</v>
      </c>
      <c r="H83" s="74">
        <v>300000</v>
      </c>
      <c r="I83" s="74">
        <v>0</v>
      </c>
    </row>
    <row r="84" spans="1:9" ht="39.75" thickBot="1">
      <c r="A84" s="246" t="s">
        <v>84</v>
      </c>
      <c r="B84" s="247"/>
      <c r="C84" s="14" t="s">
        <v>9</v>
      </c>
      <c r="D84" s="36" t="s">
        <v>55</v>
      </c>
      <c r="E84" s="3" t="s">
        <v>8</v>
      </c>
      <c r="F84" s="48">
        <f t="shared" si="5"/>
        <v>50050</v>
      </c>
      <c r="G84" s="74">
        <v>50000</v>
      </c>
      <c r="H84" s="74">
        <v>50</v>
      </c>
      <c r="I84" s="74">
        <v>0</v>
      </c>
    </row>
    <row r="85" spans="1:9" ht="69.75" customHeight="1" thickBot="1">
      <c r="A85" s="158" t="s">
        <v>132</v>
      </c>
      <c r="B85" s="75"/>
      <c r="C85" s="64" t="s">
        <v>32</v>
      </c>
      <c r="D85" s="96" t="s">
        <v>33</v>
      </c>
      <c r="E85" s="96" t="s">
        <v>8</v>
      </c>
      <c r="F85" s="81">
        <f t="shared" si="5"/>
        <v>147600</v>
      </c>
      <c r="G85" s="74">
        <v>49200</v>
      </c>
      <c r="H85" s="74">
        <v>49200</v>
      </c>
      <c r="I85" s="74">
        <v>49200</v>
      </c>
    </row>
    <row r="86" spans="1:9" ht="39" thickBot="1">
      <c r="A86" s="238" t="s">
        <v>133</v>
      </c>
      <c r="B86" s="239"/>
      <c r="C86" s="63" t="s">
        <v>13</v>
      </c>
      <c r="D86" s="97" t="s">
        <v>55</v>
      </c>
      <c r="E86" s="155" t="s">
        <v>8</v>
      </c>
      <c r="F86" s="80">
        <f t="shared" si="5"/>
        <v>103748</v>
      </c>
      <c r="G86" s="83">
        <v>103748</v>
      </c>
      <c r="H86" s="83">
        <v>0</v>
      </c>
      <c r="I86" s="83">
        <v>0</v>
      </c>
    </row>
    <row r="87" spans="1:9" ht="30" customHeight="1" thickBot="1">
      <c r="A87" s="257"/>
      <c r="B87" s="257"/>
      <c r="C87" s="156" t="s">
        <v>52</v>
      </c>
      <c r="D87" s="157"/>
      <c r="E87" s="88" t="s">
        <v>8</v>
      </c>
      <c r="F87" s="89">
        <f>SUM(F79:F86)</f>
        <v>6011473</v>
      </c>
      <c r="G87" s="89">
        <f>SUM(G79:G86)</f>
        <v>3267823</v>
      </c>
      <c r="H87" s="89">
        <f>SUM(H79:H86)</f>
        <v>1571850</v>
      </c>
      <c r="I87" s="89">
        <f>SUM(I79:I86)</f>
        <v>1171800</v>
      </c>
    </row>
    <row r="88" spans="1:9" ht="26.25" thickBot="1">
      <c r="A88" s="255"/>
      <c r="B88" s="256"/>
      <c r="C88" s="37" t="s">
        <v>57</v>
      </c>
      <c r="D88" s="36"/>
      <c r="E88" s="3"/>
      <c r="F88" s="20">
        <v>379849809.16000003</v>
      </c>
      <c r="G88" s="46">
        <f>G87+G76+G56+G50+G23</f>
        <v>142468909.75999999</v>
      </c>
      <c r="H88" s="45">
        <f>H87+H76+H56+H50+H23</f>
        <v>121232790.55</v>
      </c>
      <c r="I88" s="185">
        <f>I87+I76+I56+I50+I23</f>
        <v>116148108.84999999</v>
      </c>
    </row>
  </sheetData>
  <mergeCells count="64">
    <mergeCell ref="A70:B70"/>
    <mergeCell ref="A68:B68"/>
    <mergeCell ref="A67:B67"/>
    <mergeCell ref="A66:B66"/>
    <mergeCell ref="A65:B65"/>
    <mergeCell ref="A64:B64"/>
    <mergeCell ref="A63:B63"/>
    <mergeCell ref="A47:A49"/>
    <mergeCell ref="C47:C49"/>
    <mergeCell ref="D47:D49"/>
    <mergeCell ref="A88:B88"/>
    <mergeCell ref="A83:B83"/>
    <mergeCell ref="A84:B84"/>
    <mergeCell ref="A86:B86"/>
    <mergeCell ref="A87:B87"/>
    <mergeCell ref="A82:B82"/>
    <mergeCell ref="A76:B76"/>
    <mergeCell ref="A77:I77"/>
    <mergeCell ref="A78:I78"/>
    <mergeCell ref="A79:B79"/>
    <mergeCell ref="A80:B80"/>
    <mergeCell ref="A81:B81"/>
    <mergeCell ref="A51:I51"/>
    <mergeCell ref="A52:I52"/>
    <mergeCell ref="B28:C28"/>
    <mergeCell ref="B40:C40"/>
    <mergeCell ref="B50:C50"/>
    <mergeCell ref="B33:C33"/>
    <mergeCell ref="B34:C34"/>
    <mergeCell ref="B35:C35"/>
    <mergeCell ref="B38:C38"/>
    <mergeCell ref="B39:C39"/>
    <mergeCell ref="A42:A43"/>
    <mergeCell ref="C42:C43"/>
    <mergeCell ref="D42:D43"/>
    <mergeCell ref="A44:A45"/>
    <mergeCell ref="C44:C45"/>
    <mergeCell ref="D44:D45"/>
    <mergeCell ref="A61:B61"/>
    <mergeCell ref="A62:B62"/>
    <mergeCell ref="A60:B60"/>
    <mergeCell ref="B56:C56"/>
    <mergeCell ref="A57:I57"/>
    <mergeCell ref="A58:I58"/>
    <mergeCell ref="A59:B59"/>
    <mergeCell ref="H1:I1"/>
    <mergeCell ref="A4:A5"/>
    <mergeCell ref="B4:C5"/>
    <mergeCell ref="E4:E5"/>
    <mergeCell ref="F4:I4"/>
    <mergeCell ref="B10:C10"/>
    <mergeCell ref="B11:C11"/>
    <mergeCell ref="A24:I24"/>
    <mergeCell ref="A8:I8"/>
    <mergeCell ref="A2:I2"/>
    <mergeCell ref="B6:C6"/>
    <mergeCell ref="A7:I7"/>
    <mergeCell ref="B16:C16"/>
    <mergeCell ref="B23:C23"/>
    <mergeCell ref="A25:I25"/>
    <mergeCell ref="B21:C21"/>
    <mergeCell ref="B22:C22"/>
    <mergeCell ref="B17:C17"/>
    <mergeCell ref="B18:C18"/>
  </mergeCells>
  <pageMargins left="0.70866141732283472" right="0.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2021-09-02T12:52:07Z</cp:lastPrinted>
  <dcterms:created xsi:type="dcterms:W3CDTF">2017-01-31T08:25:42Z</dcterms:created>
  <dcterms:modified xsi:type="dcterms:W3CDTF">2021-09-02T12:52:41Z</dcterms:modified>
</cp:coreProperties>
</file>